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270" windowWidth="17370" windowHeight="9915"/>
  </bookViews>
  <sheets>
    <sheet name="прейскурант" sheetId="1" r:id="rId1"/>
    <sheet name="Лист1" sheetId="20" r:id="rId2"/>
    <sheet name="прайс с измене" sheetId="2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K_ГруппаИмя" localSheetId="2">#REF!</definedName>
    <definedName name="K_ГруппаИмя">#REF!</definedName>
    <definedName name="K_ГруппаИмяИт" localSheetId="2">#REF!</definedName>
    <definedName name="K_ГруппаИмяИт">#REF!</definedName>
    <definedName name="K_Заголовок" localSheetId="2">#REF!</definedName>
    <definedName name="K_Заголовок">#REF!</definedName>
    <definedName name="K_Кред" localSheetId="2">#REF!</definedName>
    <definedName name="K_Кред">#REF!</definedName>
    <definedName name="K_РН" localSheetId="2">#REF!</definedName>
    <definedName name="K_РН">#REF!</definedName>
    <definedName name="KpecFRX" localSheetId="2">#REF!</definedName>
    <definedName name="KpecFRX">#REF!</definedName>
    <definedName name="Груп" localSheetId="2">'[1]Шахматная ведомость'!#REF!</definedName>
    <definedName name="Груп">'[1]Шахматная ведомость'!#REF!</definedName>
    <definedName name="ГрупОт" localSheetId="2">'[1]Шахматная ведомость'!#REF!</definedName>
    <definedName name="ГрупОт">'[1]Шахматная ведомость'!#REF!</definedName>
    <definedName name="ГруппаИмя" localSheetId="2">'[1]Шахматная ведомость'!#REF!</definedName>
    <definedName name="ГруппаИмя">'[1]Шахматная ведомость'!#REF!</definedName>
    <definedName name="ГруппаИмяИт" localSheetId="2">'[1]Шахматная ведомость'!#REF!</definedName>
    <definedName name="ГруппаИмяИт">'[1]Шахматная ведомость'!#REF!</definedName>
    <definedName name="Должность" localSheetId="2">'[1]Шахматная ведомость'!#REF!</definedName>
    <definedName name="Должность">'[1]Шахматная ведомость'!#REF!</definedName>
    <definedName name="ДопКолонка" localSheetId="2">'[1]Шахматная ведомость'!#REF!</definedName>
    <definedName name="ДопКолонка">'[1]Шахматная ведомость'!#REF!</definedName>
    <definedName name="Заголовок" localSheetId="2">'[1]Шахматная ведомость'!#REF!</definedName>
    <definedName name="Заголовок">'[1]Шахматная ведомость'!#REF!</definedName>
    <definedName name="Кред" localSheetId="2">'[1]Шахматная ведомость'!#REF!</definedName>
    <definedName name="Кред">'[1]Шахматная ведомость'!#REF!</definedName>
    <definedName name="_xlnm.Print_Area" localSheetId="2">'прайс с измене'!$A$1:$G$62</definedName>
    <definedName name="_xlnm.Print_Area" localSheetId="0">прейскурант!$A$342:$D$349</definedName>
    <definedName name="ФОВНор" localSheetId="2">'[1]Шахматная ведомость'!#REF!</definedName>
    <definedName name="ФОВНор">'[1]Шахматная ведомость'!#REF!</definedName>
    <definedName name="ФОВНорИт" localSheetId="2">'[1]Шахматная ведомость'!#REF!</definedName>
    <definedName name="ФОВНорИт">'[1]Шахматная ведомость'!#REF!</definedName>
    <definedName name="ФОВНорОт" localSheetId="2">'[1]Шахматная ведомость'!#REF!</definedName>
    <definedName name="ФОВНорОт">'[1]Шахматная ведомость'!#REF!</definedName>
    <definedName name="ФОВОт" localSheetId="2">'[1]Шахматная ведомость'!#REF!</definedName>
    <definedName name="ФОВОт">'[1]Шахматная ведомость'!#REF!</definedName>
    <definedName name="ФОВОтИт" localSheetId="2">'[1]Шахматная ведомость'!#REF!</definedName>
    <definedName name="ФОВОтИт">'[1]Шахматная ведомость'!#REF!</definedName>
    <definedName name="ФОВОтОт" localSheetId="2">'[1]Шахматная ведомость'!#REF!</definedName>
    <definedName name="ФОВОтОт">'[1]Шахматная ведомость'!#REF!</definedName>
    <definedName name="Численность" localSheetId="2">'[1]Шахматная ведомость'!#REF!</definedName>
    <definedName name="Численность">'[1]Шахматная ведомость'!#REF!</definedName>
    <definedName name="ЧисленностьИт" localSheetId="2">'[1]Шахматная ведомость'!#REF!</definedName>
    <definedName name="ЧисленностьИт">'[1]Шахматная ведомость'!#REF!</definedName>
    <definedName name="ЧисленностьОт" localSheetId="2">'[1]Шахматная ведомость'!#REF!</definedName>
    <definedName name="ЧисленностьОт">'[1]Шахматная ведомость'!#REF!</definedName>
  </definedNames>
  <calcPr calcId="124519"/>
  <customWorkbookViews>
    <customWorkbookView name="DmitrievaAA - Личное представление" guid="{A54ED1DA-9A40-4E8C-A7EE-6D4929BAF242}" mergeInterval="0" personalView="1" maximized="1" windowWidth="1356" windowHeight="629" activeSheetId="2"/>
  </customWorkbookViews>
</workbook>
</file>

<file path=xl/calcChain.xml><?xml version="1.0" encoding="utf-8"?>
<calcChain xmlns="http://schemas.openxmlformats.org/spreadsheetml/2006/main">
  <c r="F190" i="21"/>
  <c r="G190"/>
  <c r="F191"/>
  <c r="G191"/>
  <c r="F232"/>
  <c r="G232"/>
  <c r="F226"/>
  <c r="G226"/>
  <c r="F227"/>
  <c r="G227"/>
  <c r="F228"/>
  <c r="G228"/>
  <c r="D207"/>
  <c r="D206"/>
  <c r="D205"/>
  <c r="D204"/>
  <c r="D203"/>
  <c r="D202"/>
  <c r="D201"/>
  <c r="G201" s="1"/>
  <c r="D200"/>
  <c r="D199"/>
  <c r="D198"/>
  <c r="D197"/>
  <c r="D196"/>
  <c r="D195"/>
  <c r="D194"/>
  <c r="D193"/>
  <c r="D192"/>
  <c r="D191"/>
  <c r="D190"/>
  <c r="D177"/>
  <c r="D174"/>
  <c r="D173"/>
  <c r="D172"/>
  <c r="D171"/>
  <c r="D170"/>
  <c r="D169"/>
  <c r="D168"/>
  <c r="G168" s="1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G143" s="1"/>
  <c r="D142"/>
  <c r="D141"/>
  <c r="D140"/>
  <c r="D139"/>
  <c r="G139" s="1"/>
  <c r="D138"/>
  <c r="D137"/>
  <c r="G137" s="1"/>
  <c r="D136"/>
  <c r="D135"/>
  <c r="D134"/>
  <c r="D133"/>
  <c r="D132"/>
  <c r="D128"/>
  <c r="D127"/>
  <c r="D96"/>
  <c r="D95"/>
  <c r="D92"/>
  <c r="D84"/>
  <c r="D2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7"/>
  <c r="G88"/>
  <c r="G89"/>
  <c r="G90"/>
  <c r="G91"/>
  <c r="G93"/>
  <c r="G94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2"/>
  <c r="G123"/>
  <c r="G124"/>
  <c r="G125"/>
  <c r="G126"/>
  <c r="G129"/>
  <c r="G130"/>
  <c r="G176"/>
  <c r="G178"/>
  <c r="G179"/>
  <c r="G180"/>
  <c r="G181"/>
  <c r="G182"/>
  <c r="G183"/>
  <c r="G184"/>
  <c r="G185"/>
  <c r="G186"/>
  <c r="G187"/>
  <c r="G188"/>
  <c r="G209"/>
  <c r="G210"/>
  <c r="G211"/>
  <c r="G212"/>
  <c r="G213"/>
  <c r="G214"/>
  <c r="G215"/>
  <c r="G216"/>
  <c r="G218"/>
  <c r="G219"/>
  <c r="G220"/>
  <c r="G221"/>
  <c r="G222"/>
  <c r="G223"/>
  <c r="G224"/>
  <c r="G229"/>
  <c r="G230"/>
  <c r="G231"/>
  <c r="G233"/>
  <c r="G235"/>
  <c r="G236"/>
  <c r="G238"/>
  <c r="G239"/>
  <c r="G240"/>
  <c r="G241"/>
  <c r="G244"/>
  <c r="G246"/>
  <c r="G247"/>
  <c r="G248"/>
  <c r="G249"/>
  <c r="G250"/>
  <c r="G251"/>
  <c r="G252"/>
  <c r="G253"/>
  <c r="G255"/>
  <c r="G256"/>
  <c r="G257"/>
  <c r="G258"/>
  <c r="G259"/>
  <c r="G260"/>
  <c r="G261"/>
  <c r="G262"/>
  <c r="G263"/>
  <c r="G264"/>
  <c r="G266"/>
  <c r="G267"/>
  <c r="G268"/>
  <c r="G269"/>
  <c r="G270"/>
  <c r="G271"/>
  <c r="G272"/>
  <c r="G273"/>
  <c r="G274"/>
  <c r="G275"/>
  <c r="G276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9"/>
  <c r="G340"/>
  <c r="G341"/>
  <c r="G343"/>
  <c r="G344"/>
  <c r="G345"/>
  <c r="G346"/>
  <c r="G347"/>
  <c r="G349"/>
  <c r="G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7"/>
  <c r="F88"/>
  <c r="F89"/>
  <c r="F90"/>
  <c r="F91"/>
  <c r="F93"/>
  <c r="F94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2"/>
  <c r="F123"/>
  <c r="F124"/>
  <c r="F125"/>
  <c r="F126"/>
  <c r="F129"/>
  <c r="F130"/>
  <c r="F176"/>
  <c r="F178"/>
  <c r="F179"/>
  <c r="F180"/>
  <c r="F181"/>
  <c r="F182"/>
  <c r="F183"/>
  <c r="F184"/>
  <c r="F185"/>
  <c r="F186"/>
  <c r="F187"/>
  <c r="F188"/>
  <c r="F209"/>
  <c r="F210"/>
  <c r="F211"/>
  <c r="F212"/>
  <c r="F213"/>
  <c r="F214"/>
  <c r="F215"/>
  <c r="F216"/>
  <c r="F218"/>
  <c r="F219"/>
  <c r="F220"/>
  <c r="F221"/>
  <c r="F222"/>
  <c r="F223"/>
  <c r="F224"/>
  <c r="F229"/>
  <c r="F230"/>
  <c r="F231"/>
  <c r="F233"/>
  <c r="F235"/>
  <c r="F236"/>
  <c r="F238"/>
  <c r="F239"/>
  <c r="F240"/>
  <c r="F241"/>
  <c r="F244"/>
  <c r="F246"/>
  <c r="F247"/>
  <c r="F248"/>
  <c r="F249"/>
  <c r="F250"/>
  <c r="F251"/>
  <c r="F252"/>
  <c r="F253"/>
  <c r="F255"/>
  <c r="F256"/>
  <c r="F257"/>
  <c r="F258"/>
  <c r="F259"/>
  <c r="F260"/>
  <c r="F261"/>
  <c r="F262"/>
  <c r="F263"/>
  <c r="F264"/>
  <c r="F266"/>
  <c r="F267"/>
  <c r="F268"/>
  <c r="F269"/>
  <c r="F270"/>
  <c r="F271"/>
  <c r="F272"/>
  <c r="F273"/>
  <c r="F274"/>
  <c r="F275"/>
  <c r="F276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9"/>
  <c r="F340"/>
  <c r="F341"/>
  <c r="F343"/>
  <c r="F344"/>
  <c r="F345"/>
  <c r="F346"/>
  <c r="F347"/>
  <c r="F349"/>
  <c r="F6"/>
  <c r="G207"/>
  <c r="G206"/>
  <c r="G205"/>
  <c r="G204"/>
  <c r="G203"/>
  <c r="G202"/>
  <c r="G200"/>
  <c r="G199"/>
  <c r="G198"/>
  <c r="G197"/>
  <c r="G196"/>
  <c r="G195"/>
  <c r="G194"/>
  <c r="G193"/>
  <c r="G192"/>
  <c r="G177"/>
  <c r="G174"/>
  <c r="G173"/>
  <c r="G172"/>
  <c r="G171"/>
  <c r="G170"/>
  <c r="G169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2"/>
  <c r="G141"/>
  <c r="G140"/>
  <c r="G138"/>
  <c r="G136"/>
  <c r="G135"/>
  <c r="G134"/>
  <c r="G133"/>
  <c r="G132"/>
  <c r="G128"/>
  <c r="G127"/>
  <c r="G96"/>
  <c r="G95"/>
  <c r="G92"/>
  <c r="F84"/>
  <c r="G26"/>
  <c r="D177" i="1"/>
  <c r="F137" i="21" l="1"/>
  <c r="F139"/>
  <c r="F143"/>
  <c r="F168"/>
  <c r="F201"/>
  <c r="F207"/>
  <c r="F205"/>
  <c r="F203"/>
  <c r="F200"/>
  <c r="F198"/>
  <c r="F196"/>
  <c r="F194"/>
  <c r="F192"/>
  <c r="F177"/>
  <c r="F174"/>
  <c r="F172"/>
  <c r="F170"/>
  <c r="F167"/>
  <c r="F165"/>
  <c r="F163"/>
  <c r="F161"/>
  <c r="F159"/>
  <c r="F157"/>
  <c r="F155"/>
  <c r="F153"/>
  <c r="F151"/>
  <c r="F149"/>
  <c r="F147"/>
  <c r="F145"/>
  <c r="F142"/>
  <c r="F140"/>
  <c r="F136"/>
  <c r="F134"/>
  <c r="F132"/>
  <c r="F127"/>
  <c r="F95"/>
  <c r="F26"/>
  <c r="G84"/>
  <c r="F206"/>
  <c r="F204"/>
  <c r="F202"/>
  <c r="F199"/>
  <c r="F197"/>
  <c r="F195"/>
  <c r="F193"/>
  <c r="F173"/>
  <c r="F171"/>
  <c r="F169"/>
  <c r="F166"/>
  <c r="F164"/>
  <c r="F162"/>
  <c r="F160"/>
  <c r="F158"/>
  <c r="F156"/>
  <c r="F154"/>
  <c r="F152"/>
  <c r="F150"/>
  <c r="F148"/>
  <c r="F146"/>
  <c r="F144"/>
  <c r="F141"/>
  <c r="F138"/>
  <c r="F135"/>
  <c r="F133"/>
  <c r="F128"/>
  <c r="F96"/>
  <c r="F92"/>
  <c r="D160" i="1"/>
  <c r="D174"/>
  <c r="D173"/>
  <c r="D171"/>
  <c r="D172"/>
  <c r="D143"/>
  <c r="D137"/>
  <c r="D156"/>
  <c r="D84"/>
  <c r="D96"/>
  <c r="D95"/>
  <c r="D170"/>
  <c r="D169"/>
  <c r="D168"/>
  <c r="D167"/>
  <c r="D166"/>
  <c r="D165"/>
  <c r="D164"/>
  <c r="D163"/>
  <c r="D162"/>
  <c r="D158"/>
  <c r="D157"/>
  <c r="D155"/>
  <c r="D154"/>
  <c r="D153"/>
  <c r="D152"/>
  <c r="D151"/>
  <c r="D150"/>
  <c r="D149"/>
  <c r="D148"/>
  <c r="D147"/>
  <c r="D146"/>
  <c r="D145"/>
  <c r="D144"/>
  <c r="D142"/>
  <c r="D141"/>
  <c r="D140"/>
  <c r="D139"/>
  <c r="D138"/>
  <c r="D136"/>
  <c r="D135"/>
  <c r="D134"/>
  <c r="D133"/>
  <c r="D132"/>
  <c r="D128"/>
  <c r="D127"/>
</calcChain>
</file>

<file path=xl/sharedStrings.xml><?xml version="1.0" encoding="utf-8"?>
<sst xmlns="http://schemas.openxmlformats.org/spreadsheetml/2006/main" count="1203" uniqueCount="526">
  <si>
    <t>ПРЕЙСКУРАНТ</t>
  </si>
  <si>
    <t>№ п/п</t>
  </si>
  <si>
    <t>Общий (клинический)  анализ крови</t>
  </si>
  <si>
    <t>РПГА (реакция пассивной гемаглютинации)</t>
  </si>
  <si>
    <t>ЭКГ расшифровка и описание</t>
  </si>
  <si>
    <t>Забор крови</t>
  </si>
  <si>
    <t>Спирография</t>
  </si>
  <si>
    <t>Биопсия желудка с помощью ЭГДС</t>
  </si>
  <si>
    <t>с применением препарата лидокаин 2%</t>
  </si>
  <si>
    <t>с применением препарата  "септанест"</t>
  </si>
  <si>
    <t>с применением препарата  "ультракаин"</t>
  </si>
  <si>
    <t>1,5 класса с наложением химической пломбы</t>
  </si>
  <si>
    <t>1,5 класса с наложением фотополимерной пломбы</t>
  </si>
  <si>
    <t>2,3 класса с наложением химической пломбы</t>
  </si>
  <si>
    <t>2.3 класса с наложением фотополимерной пломбы</t>
  </si>
  <si>
    <t>Дополнительно:</t>
  </si>
  <si>
    <t>Тестирование на наркотики для оружия</t>
  </si>
  <si>
    <t>Комфортные условия при аборте</t>
  </si>
  <si>
    <t>ЭКГ с нагрузкой</t>
  </si>
  <si>
    <t>Анализ сока простаты</t>
  </si>
  <si>
    <t>Тест кристаллизации сока простаты</t>
  </si>
  <si>
    <t>Мазок из уретры</t>
  </si>
  <si>
    <t>Обследования на заболевания передающиеся половым путем</t>
  </si>
  <si>
    <t>Массаж простаты</t>
  </si>
  <si>
    <t>Массаж уретры на буже</t>
  </si>
  <si>
    <t>Инстилляция уретры</t>
  </si>
  <si>
    <t>Забор сока простаты для исследований</t>
  </si>
  <si>
    <t>Электроэксцизия кандилом полового члена</t>
  </si>
  <si>
    <t>Троакарная цистостамия (без стоимости набора)</t>
  </si>
  <si>
    <t>Пластика крайней плоти</t>
  </si>
  <si>
    <t>Бужирование уретры</t>
  </si>
  <si>
    <t>Френулопластика полового члена</t>
  </si>
  <si>
    <t>Пластика полового члена при олеоггрануллемах (операция Сапожникова)</t>
  </si>
  <si>
    <t>Установка мочеточникового стента</t>
  </si>
  <si>
    <t>Замена эпицистомы</t>
  </si>
  <si>
    <t>Цистоуретроскопия</t>
  </si>
  <si>
    <t>Орхипексия</t>
  </si>
  <si>
    <t>Пластика при недержании мочи у женщин</t>
  </si>
  <si>
    <t>Цистоскопия</t>
  </si>
  <si>
    <t>Введение, удаление ВМС под местной анестезией</t>
  </si>
  <si>
    <t>Введение, удаление ВМС под наркозом</t>
  </si>
  <si>
    <t>Проведение электролечения патологии шейки матки под местной анестезией</t>
  </si>
  <si>
    <t>Кольпоскопия шейки матки при ее патологии в т.ч.(простая, расширенная)</t>
  </si>
  <si>
    <t>простая</t>
  </si>
  <si>
    <t>расширенная</t>
  </si>
  <si>
    <t>Проведение мини абортов под местным обезболиванием</t>
  </si>
  <si>
    <t>Проведение мини абортов под наркозом</t>
  </si>
  <si>
    <t>Лечение остроконечных кандилом (местная терапия)</t>
  </si>
  <si>
    <t>Внутримышечная блокада</t>
  </si>
  <si>
    <t>А11.07.000.000.014</t>
  </si>
  <si>
    <t>А11.07.000.000.015</t>
  </si>
  <si>
    <t>Массаж волосистой части головы</t>
  </si>
  <si>
    <t>Массаж плечевого сустава</t>
  </si>
  <si>
    <t>Массаж локтевого сустава</t>
  </si>
  <si>
    <t>Массаж лучезапястного сустава</t>
  </si>
  <si>
    <t>Массаж пояснично-крестцовой области</t>
  </si>
  <si>
    <t>Массаж нижних конечностей и поясницы</t>
  </si>
  <si>
    <t>Массаж тазобедренного сустава</t>
  </si>
  <si>
    <t>Массаж коленного сустава</t>
  </si>
  <si>
    <t>Массаж голеностопного сустава</t>
  </si>
  <si>
    <t>Массаж живота</t>
  </si>
  <si>
    <t>Подкожное и внутримышечное введение лекарственных препаратов</t>
  </si>
  <si>
    <t>Внутривенное введение лекарственных препаратов</t>
  </si>
  <si>
    <t>Плазмаферез мембранный</t>
  </si>
  <si>
    <t>Непрерывное внутривенное введение лекарственных средств</t>
  </si>
  <si>
    <t>Ультрафиолетовое облучение крови</t>
  </si>
  <si>
    <t>Химический композит  (1 доза)</t>
  </si>
  <si>
    <t>Фотокомпозит  (1 доза)</t>
  </si>
  <si>
    <t>Обработка зубов флюор-протектором для профилактики кариеса, снижения  чувствительности зубов ( 1 зуба)</t>
  </si>
  <si>
    <t>Фотокомпозит жидкий  (1 доза)</t>
  </si>
  <si>
    <t>Прокладка "Лика"</t>
  </si>
  <si>
    <t>Штифт титановый</t>
  </si>
  <si>
    <t>Пин</t>
  </si>
  <si>
    <t>Эндометазон</t>
  </si>
  <si>
    <t>Гуттаперча+силлер (с эндометазоном)</t>
  </si>
  <si>
    <t>Гуттаперча+силлер (с тиэдент)</t>
  </si>
  <si>
    <t>Снятие зубных отложений со всех зубов</t>
  </si>
  <si>
    <t>Профессиональная чиста зубов( 1 зуба)</t>
  </si>
  <si>
    <t>Удаление пломбы</t>
  </si>
  <si>
    <t>Распломбировка 1 канала</t>
  </si>
  <si>
    <t>Наложение мышьяковой пасты</t>
  </si>
  <si>
    <t>Временная пломба</t>
  </si>
  <si>
    <t>Обработка зубов лаком " Флюакал" для профилактики кариеса, снижения  чувствительности зубов ( 1 зуба)</t>
  </si>
  <si>
    <t>Удаление пломбы из амальгаммы</t>
  </si>
  <si>
    <t>Коагуляция 1-го десневого сосочка</t>
  </si>
  <si>
    <t>Восстановление культи под коронку</t>
  </si>
  <si>
    <t>Механическая обработка 1 канала</t>
  </si>
  <si>
    <t>Медикаментозная обработка 1 канала</t>
  </si>
  <si>
    <t>Аппаратная обработка 1 канала</t>
  </si>
  <si>
    <t>Пломбирование 1-го корневого канала пастой</t>
  </si>
  <si>
    <t>Пломбирование 1-го корневого канала силлер-гуттаперча</t>
  </si>
  <si>
    <t>Наложение фотополимерной пломбы, чистка пастой " Нюпро"</t>
  </si>
  <si>
    <t>Лечебная паста (1 канал )</t>
  </si>
  <si>
    <t>Наложение химической пломбы (с комполайт)</t>
  </si>
  <si>
    <t>Наложение химической пломбы (с харизмой)</t>
  </si>
  <si>
    <t>Пломбирование 1 канала Са содержащий препаратом " Calasert"</t>
  </si>
  <si>
    <t>Пломбирование 1 канала Са содержащий препаратом " Метапекс"</t>
  </si>
  <si>
    <t>Лидоксор гель</t>
  </si>
  <si>
    <t>Запечатывание фиссур без расшлифовки</t>
  </si>
  <si>
    <t>Запечатывание фиссур  расшлифовкой ( с препарированием ) Dyract</t>
  </si>
  <si>
    <t>Наложение лечебной прокладки</t>
  </si>
  <si>
    <t>Наложение изолирующей прокладки</t>
  </si>
  <si>
    <t>Лечение пульпита в 2 посещения с наложением мышьяковой пасты</t>
  </si>
  <si>
    <t>Наложение химической пломбы с комполайт</t>
  </si>
  <si>
    <t>Наложение химической пломбы с харизмой</t>
  </si>
  <si>
    <t>Профилактический  осмотр и справка о санации</t>
  </si>
  <si>
    <t>Удаление  (1 зуба)</t>
  </si>
  <si>
    <t>Исследование  мазка на цитологию</t>
  </si>
  <si>
    <t>Исследование мазка на флору мужчин</t>
  </si>
  <si>
    <t>Ультразвуковое исследование  почек и надпочечников</t>
  </si>
  <si>
    <t>Ультразвуковое исследование мочевого пузыря с определением остаточной мочи</t>
  </si>
  <si>
    <t>Ультразвуковое исследование щитовидной железы</t>
  </si>
  <si>
    <t>Ультразвуковое исследование молочной железы</t>
  </si>
  <si>
    <t>Ультразвуковое исследование плода</t>
  </si>
  <si>
    <t>Ультразвуковое исследование (беременность)</t>
  </si>
  <si>
    <t>Ультразвуковое исследование матки и придатков трансвагинальное</t>
  </si>
  <si>
    <t>Ультразвуковое исследование печени и желчного пузыря</t>
  </si>
  <si>
    <t>Ультразвуковое исследование желчного пузыря с определением функции</t>
  </si>
  <si>
    <t>Ультразвуковое исследование поджелудочной железы</t>
  </si>
  <si>
    <t>Ультразвуковое исследование селезенки</t>
  </si>
  <si>
    <t>Ультразвуковое исследование брюшной полости</t>
  </si>
  <si>
    <t>ЭКГ регистрация</t>
  </si>
  <si>
    <t>Апликационная анестезия</t>
  </si>
  <si>
    <t>ЭГДС</t>
  </si>
  <si>
    <t>Код услуги</t>
  </si>
  <si>
    <t xml:space="preserve">Исследование уровня общего белка в крови           </t>
  </si>
  <si>
    <t>цен  на медицинские и сервисные услуги предоставляемые на платной основе, связанные с оказанием медицинских услуг ОГБУЗ " Молчановская  районная больница"  сверх программы государственных гарантий на 2016 год</t>
  </si>
  <si>
    <t>Наименование услуги</t>
  </si>
  <si>
    <t>Цена 2016 г. (руб.)</t>
  </si>
  <si>
    <t>В03.016.002</t>
  </si>
  <si>
    <t>В03.016.006</t>
  </si>
  <si>
    <t>А08.20.17.00</t>
  </si>
  <si>
    <t>А26.21.001</t>
  </si>
  <si>
    <t>А12.05.005
А12.05.006</t>
  </si>
  <si>
    <t>Анализ мочи общий</t>
  </si>
  <si>
    <t>Исследование кала на простейшие и яйца гельминтов</t>
  </si>
  <si>
    <t>А09.19.009</t>
  </si>
  <si>
    <t xml:space="preserve">Определение основных групп крови (A, B, 0) Определение резус-принадлежности            </t>
  </si>
  <si>
    <t xml:space="preserve">Зондирование слезных путей (и промывание)          </t>
  </si>
  <si>
    <t xml:space="preserve">A11.26.004       </t>
  </si>
  <si>
    <t>A09.20.001</t>
  </si>
  <si>
    <t xml:space="preserve">Микроскопическое исследование влагалищных мазков    </t>
  </si>
  <si>
    <t>А09.05.023</t>
  </si>
  <si>
    <t>А09.05.026</t>
  </si>
  <si>
    <t>А12.06.016</t>
  </si>
  <si>
    <t>А09.05.041</t>
  </si>
  <si>
    <t>А09.05.042</t>
  </si>
  <si>
    <t>А09.05.021</t>
  </si>
  <si>
    <t>А09.05.010</t>
  </si>
  <si>
    <t>А09.05.045</t>
  </si>
  <si>
    <t>А09.05.020</t>
  </si>
  <si>
    <t>А09.05.017</t>
  </si>
  <si>
    <t xml:space="preserve">Исследование уровня холестерина в крови    </t>
  </si>
  <si>
    <t xml:space="preserve">Исследование уровня глюкозы в крови     </t>
  </si>
  <si>
    <t>В01.064.001</t>
  </si>
  <si>
    <t>В01.031.001</t>
  </si>
  <si>
    <t>В01.015.001</t>
  </si>
  <si>
    <t xml:space="preserve">Проведение реакции Вассермана (RW)             </t>
  </si>
  <si>
    <t xml:space="preserve">A12.06.011 </t>
  </si>
  <si>
    <t>Исследование уровня общего билирубина в крови</t>
  </si>
  <si>
    <t>Исследование уровня амилазы в крови</t>
  </si>
  <si>
    <t>Исследование уровня креатинина в крови</t>
  </si>
  <si>
    <t>А09.05.025</t>
  </si>
  <si>
    <t>А09.05.009</t>
  </si>
  <si>
    <t>А09.05.046</t>
  </si>
  <si>
    <t>А09.05.104</t>
  </si>
  <si>
    <t>А09.05.011</t>
  </si>
  <si>
    <t>А09.05.051</t>
  </si>
  <si>
    <t>А09.05.050</t>
  </si>
  <si>
    <t>А09.05.202</t>
  </si>
  <si>
    <t>А26.06.011</t>
  </si>
  <si>
    <t>А12.06.046</t>
  </si>
  <si>
    <t>А09.05.063</t>
  </si>
  <si>
    <t>А06.03.032</t>
  </si>
  <si>
    <t>А06.03.028</t>
  </si>
  <si>
    <t>А06.03.054</t>
  </si>
  <si>
    <t>А06.04.012</t>
  </si>
  <si>
    <t>А06.04.005</t>
  </si>
  <si>
    <t>А06.03.015</t>
  </si>
  <si>
    <t>А04.15.001</t>
  </si>
  <si>
    <t>А04.28.001</t>
  </si>
  <si>
    <t>А04.28.002.003</t>
  </si>
  <si>
    <t>А04.22.001</t>
  </si>
  <si>
    <t>А04.20.002</t>
  </si>
  <si>
    <t>А04.30.001</t>
  </si>
  <si>
    <t>А04.31.001</t>
  </si>
  <si>
    <t>А04.20.001.001</t>
  </si>
  <si>
    <t>А04.14.001</t>
  </si>
  <si>
    <t>А04.14.002.001</t>
  </si>
  <si>
    <t>А04.06.001</t>
  </si>
  <si>
    <t>А04.16.001</t>
  </si>
  <si>
    <t>А21.01.005</t>
  </si>
  <si>
    <t>А21.03.002</t>
  </si>
  <si>
    <t>А21.01.009</t>
  </si>
  <si>
    <t>А21.30.001</t>
  </si>
  <si>
    <t>А11.12.009</t>
  </si>
  <si>
    <t>А11.02.002</t>
  </si>
  <si>
    <t>А11.12.003</t>
  </si>
  <si>
    <t>А11.12.003.007</t>
  </si>
  <si>
    <t>А18.05.001.001</t>
  </si>
  <si>
    <t>А18.05.005</t>
  </si>
  <si>
    <t>А05.10.006</t>
  </si>
  <si>
    <t>А05.10.004</t>
  </si>
  <si>
    <t>А12.09.001</t>
  </si>
  <si>
    <t>А03.16.001</t>
  </si>
  <si>
    <t>А11.16.002</t>
  </si>
  <si>
    <t>А16.07.001</t>
  </si>
  <si>
    <t>А16.07.002</t>
  </si>
  <si>
    <t>А16.07.057</t>
  </si>
  <si>
    <t>А16.07.030</t>
  </si>
  <si>
    <t>А16.07.008</t>
  </si>
  <si>
    <t>А16.07.051</t>
  </si>
  <si>
    <t>А16.07.003</t>
  </si>
  <si>
    <t>А16.07.031</t>
  </si>
  <si>
    <t>А09.21.003</t>
  </si>
  <si>
    <t>А21.21.001</t>
  </si>
  <si>
    <t>А21.28.002</t>
  </si>
  <si>
    <t>А11.28.009</t>
  </si>
  <si>
    <t>А11.21.004</t>
  </si>
  <si>
    <t>А16.21.013</t>
  </si>
  <si>
    <t>А11.28.012</t>
  </si>
  <si>
    <t>А16.21.014</t>
  </si>
  <si>
    <t>А16.28.040</t>
  </si>
  <si>
    <t>А16.21.014.002</t>
  </si>
  <si>
    <t>А16.28.051</t>
  </si>
  <si>
    <t>А16.28.030.001</t>
  </si>
  <si>
    <t>А03.28.002</t>
  </si>
  <si>
    <t>А16.21.010</t>
  </si>
  <si>
    <t>А16.20.042</t>
  </si>
  <si>
    <t>А03.28.001</t>
  </si>
  <si>
    <t>А11.20.015</t>
  </si>
  <si>
    <t>А16.20.038</t>
  </si>
  <si>
    <t>Исследование уровня мочевой кислоты в крови</t>
  </si>
  <si>
    <t>A09.05.018</t>
  </si>
  <si>
    <t>Исследование уровня триглицеридов в крови</t>
  </si>
  <si>
    <t>Определение активированного частичного тромбопластинового времени (АЧТВ)</t>
  </si>
  <si>
    <t>А12.05.027.001</t>
  </si>
  <si>
    <t>Исследование уровня растворимых фибрин-мономерных комплексов (РФМК)</t>
  </si>
  <si>
    <t>Исследование уровня альфа-липопротеинов (высокой плотности) в крови</t>
  </si>
  <si>
    <t>A09.05.004</t>
  </si>
  <si>
    <t>Исследование уровня липопротеинов низкой плотности</t>
  </si>
  <si>
    <t>A09.05.028</t>
  </si>
  <si>
    <t>Исследование уровня аспартат-трансаминазы в крови</t>
  </si>
  <si>
    <t>Исследование уровня аланин-трансаминазы в крови</t>
  </si>
  <si>
    <t>2. КЛИНИЧЕСКИЕ ИССЛЕДОВАНИЯ</t>
  </si>
  <si>
    <t xml:space="preserve"> 3. БИОХИМИЧЕСКИЕ ИССЛЕДОВАНИЯ</t>
  </si>
  <si>
    <t>4. ИММУНОФЕРМЕНТНЫЕ ИССЛЕДОВАНИЯ</t>
  </si>
  <si>
    <t>5. РЕНТГЕНОЛОГИЧЕСКИЕ ОБСЛЕДОВАНИЯ</t>
  </si>
  <si>
    <t>6. УЛЬТРАЗВУКОВОЕ ИССЛЕДОВАНИЕ</t>
  </si>
  <si>
    <t>7. ЛЕЧЕБНЫЙ МАССАЖ  (1 сеанс)</t>
  </si>
  <si>
    <t>8. УСЛУГИ ПРОЦЕДУРНОГО КАБИНЕТА</t>
  </si>
  <si>
    <t>9. ФУНКЦИОНАЛЬНАЯ ДИАГНОСТИКА</t>
  </si>
  <si>
    <t>10. ОРТОПЕДИЯ</t>
  </si>
  <si>
    <t>11. СТОМАТОЛОГИЯ</t>
  </si>
  <si>
    <t>12. АНЕСТЕЗИЯ</t>
  </si>
  <si>
    <t>13. ЛЕЧЕНИЕ 1 ЗУБА В ТОМ ЧИСЛЕ кариес:</t>
  </si>
  <si>
    <t>14. ПУЛЬПИТ</t>
  </si>
  <si>
    <t>15. ЛЕЧЕНИЕ ПЕРИОДАНТИТА</t>
  </si>
  <si>
    <t>16. УСЛУГИ ПО АНДРОЛОГИИ</t>
  </si>
  <si>
    <t>17. ВЫЗОВ СПЕЦИАЛИСТА НА ДОМ</t>
  </si>
  <si>
    <t>18. ГИНЕКОЛОГИЧЕСКИЕ ПРОЦЕДУРЫ</t>
  </si>
  <si>
    <t>19. ПРОЦЕДУРНЫЕ УСЛУГИ ВРАЧА-НЕВРОЛОГА</t>
  </si>
  <si>
    <t>Повторный прием специалистов - 50% от стоимости первичного приема</t>
  </si>
  <si>
    <t xml:space="preserve">Определение уровня ракового антигена СА 125 в крови (женщины после 40) </t>
  </si>
  <si>
    <t>А09.05.130</t>
  </si>
  <si>
    <t>Исследование уровня простатоспецифического антигена в крови (мужчины после 40)</t>
  </si>
  <si>
    <t>Диагностика клещевого боррелиоза</t>
  </si>
  <si>
    <t>A09.05.089</t>
  </si>
  <si>
    <t>Определение антител классов M, G (IgM, IgG) к вирусу иммунодефицита человека ВИЧ</t>
  </si>
  <si>
    <t>A26.06.048</t>
  </si>
  <si>
    <t>А06.03.043</t>
  </si>
  <si>
    <t xml:space="preserve">А06.03.010 </t>
  </si>
  <si>
    <t xml:space="preserve">Рентгенография шейного отдела позвоночника в 2 проекциях  </t>
  </si>
  <si>
    <t>Рентгенография грудного отдела позвоночника  в 2 проекциях</t>
  </si>
  <si>
    <t xml:space="preserve">Рентгенография крестца и копчика в 2 проекциях   </t>
  </si>
  <si>
    <t xml:space="preserve">А06.03.017   </t>
  </si>
  <si>
    <t>Рентгенография позвоночника, специальные исследования и проекции (функциональные пробы)</t>
  </si>
  <si>
    <t xml:space="preserve">А06.03.024  </t>
  </si>
  <si>
    <t>Рентгенография грудины</t>
  </si>
  <si>
    <t>Рентгенография плечевой кости в 2 проекциях</t>
  </si>
  <si>
    <t xml:space="preserve">Рентгенография локтевой кости и лучевой кости </t>
  </si>
  <si>
    <t>Рентгенография кисти руки  в 2 проекциях</t>
  </si>
  <si>
    <t>Рентгенография бедренной кости в 2 проекциях</t>
  </si>
  <si>
    <t>А06.04.004</t>
  </si>
  <si>
    <t xml:space="preserve">Рентгенография лучезапястного сустава в 2 проекциях </t>
  </si>
  <si>
    <t>Рентгенография коленного сустава в 2 проекциях</t>
  </si>
  <si>
    <t xml:space="preserve">А06.09.008 </t>
  </si>
  <si>
    <t>Томография легких, средостения, за один срез</t>
  </si>
  <si>
    <t xml:space="preserve">А06.16.001 </t>
  </si>
  <si>
    <t>Рентгеноскопия пищевода и желудка</t>
  </si>
  <si>
    <t>А06.18.002</t>
  </si>
  <si>
    <t xml:space="preserve">Рентгенконтроль прохождения контраста по кишечнику (пассаж бария) за 1 снимок </t>
  </si>
  <si>
    <t>А06.20.004</t>
  </si>
  <si>
    <t>А06.25.002</t>
  </si>
  <si>
    <t xml:space="preserve">Рентгенография височной кости  (по Шюллеру-Майеру или Стивенсону) односторонняя </t>
  </si>
  <si>
    <r>
      <rPr>
        <sz val="12"/>
        <rFont val="Times New Roman"/>
        <family val="1"/>
        <charset val="204"/>
      </rPr>
      <t>А06.03.011</t>
    </r>
    <r>
      <rPr>
        <sz val="12"/>
        <color indexed="10"/>
        <rFont val="Times New Roman"/>
        <family val="1"/>
        <charset val="204"/>
      </rPr>
      <t xml:space="preserve">   </t>
    </r>
  </si>
  <si>
    <r>
      <rPr>
        <sz val="12"/>
        <rFont val="Times New Roman"/>
        <family val="1"/>
        <charset val="204"/>
      </rPr>
      <t>А06.04.003</t>
    </r>
    <r>
      <rPr>
        <sz val="12"/>
        <color indexed="10"/>
        <rFont val="Times New Roman"/>
        <family val="1"/>
        <charset val="204"/>
      </rPr>
      <t xml:space="preserve">  </t>
    </r>
  </si>
  <si>
    <t>Маммография</t>
  </si>
  <si>
    <t xml:space="preserve">A06.03.005  </t>
  </si>
  <si>
    <t xml:space="preserve">Рентгенография всего черепа, в одной или более проекциях </t>
  </si>
  <si>
    <t>А06.03.022</t>
  </si>
  <si>
    <t>Рентгенография ключицы</t>
  </si>
  <si>
    <t>Рентгенография ребра(ер)</t>
  </si>
  <si>
    <t>А06.03.023</t>
  </si>
  <si>
    <t xml:space="preserve">А06.03.026  </t>
  </si>
  <si>
    <t>Рентгенография лопатки</t>
  </si>
  <si>
    <t>А06.03.041</t>
  </si>
  <si>
    <t xml:space="preserve">Рентгенография всего таза </t>
  </si>
  <si>
    <t>А06.03.050</t>
  </si>
  <si>
    <t>Рентгенография пяточной кости</t>
  </si>
  <si>
    <t>А06.03.053</t>
  </si>
  <si>
    <t>Рентгенография стопы в двух проекциях</t>
  </si>
  <si>
    <t xml:space="preserve">A06.04.001 </t>
  </si>
  <si>
    <t>Рентгенография височно-нижнечелюстного сустава</t>
  </si>
  <si>
    <t xml:space="preserve">Рентгенография плечевого сустава </t>
  </si>
  <si>
    <t>А06.04.010</t>
  </si>
  <si>
    <t>А06.07.009</t>
  </si>
  <si>
    <t xml:space="preserve">Рентгенография нижней челюсти в боковой проекции </t>
  </si>
  <si>
    <t>А06.08.003</t>
  </si>
  <si>
    <t>Рентгенография придаточных пазух нос</t>
  </si>
  <si>
    <t>А06.09.007</t>
  </si>
  <si>
    <t>Рентгенография легких</t>
  </si>
  <si>
    <t>А06.18.001</t>
  </si>
  <si>
    <t>Ирригоскопия</t>
  </si>
  <si>
    <t>А06.20.001</t>
  </si>
  <si>
    <t>Гистеросальпингография</t>
  </si>
  <si>
    <t>A06.28.007</t>
  </si>
  <si>
    <t>Цистография</t>
  </si>
  <si>
    <t>A06.28.003</t>
  </si>
  <si>
    <t>Ретроградная пиелография</t>
  </si>
  <si>
    <t>Рентгенография поясничного отдела позвоночника в 2 проекциях</t>
  </si>
  <si>
    <t>Рентгенография голеностопного сустава в 2 проекциях</t>
  </si>
  <si>
    <t>Рентгенография локтевого сустава в 2 проекциях</t>
  </si>
  <si>
    <t>Рентгенография пальцев ноги в 2 проекциях</t>
  </si>
  <si>
    <t>Профилактический прием (осмотр, консультация) врача- акушера-гинеколога</t>
  </si>
  <si>
    <t>Профилактический прием (осмотр, консультация) врача- дерматовенеролога</t>
  </si>
  <si>
    <t xml:space="preserve">Профилактический прием (осмотр, консультация) врача- инфекциониста  </t>
  </si>
  <si>
    <t>Профилактический прием (осмотр, консультация) врача- невролога</t>
  </si>
  <si>
    <t xml:space="preserve">Профилактический прием (осмотр, консультация) врача- онколога     </t>
  </si>
  <si>
    <t xml:space="preserve">Профилактический прием (осмотр, консультация) врача- оториноларинголога                                                                                                                                           </t>
  </si>
  <si>
    <t xml:space="preserve">Профилактический прием (осмотр, консультация) врача- офтальмолога                                                                                                                                                 </t>
  </si>
  <si>
    <t xml:space="preserve">Профилактический прием (осмотр, консультация) врача психиатра-нарколога                                                                                                                                           </t>
  </si>
  <si>
    <t xml:space="preserve">Профилактический прием (осмотр, консультация) врача- терапевта                                                                                                                                                    </t>
  </si>
  <si>
    <t xml:space="preserve">Профилактический прием (осмотр, консультация) врача- уролога                                                                                                                                                      </t>
  </si>
  <si>
    <t xml:space="preserve">Профилактический прием (осмотр, консультация) врача- хирурга                                                                                                                                                      </t>
  </si>
  <si>
    <t xml:space="preserve">Профилактический прием (осмотр, консультация) врача-эндокринолога </t>
  </si>
  <si>
    <t>B01.001.001</t>
  </si>
  <si>
    <t>Профилактический прием (осмотр, консультация) врача- акушера-гинеколога (Акушерка)</t>
  </si>
  <si>
    <t>B01.008.001</t>
  </si>
  <si>
    <t>B01.014.001</t>
  </si>
  <si>
    <t xml:space="preserve">B01.023.001 </t>
  </si>
  <si>
    <t xml:space="preserve">B01.027.001  </t>
  </si>
  <si>
    <t xml:space="preserve">B01.028.001   </t>
  </si>
  <si>
    <t xml:space="preserve">B01.029.001         </t>
  </si>
  <si>
    <t xml:space="preserve">B01.036.001       </t>
  </si>
  <si>
    <t xml:space="preserve">B01.047.001         </t>
  </si>
  <si>
    <t xml:space="preserve">B01.053.001         </t>
  </si>
  <si>
    <t xml:space="preserve">B01.057.001        </t>
  </si>
  <si>
    <t>B01.058.001</t>
  </si>
  <si>
    <t>В01.050.001</t>
  </si>
  <si>
    <t>1. ПРИЕМ СПЕЦИАЛИСТОВ (первичный осмотр)</t>
  </si>
  <si>
    <t>Профилактический прием (осмотр, консультация) врача-психиатра</t>
  </si>
  <si>
    <t>Профилактический прием (осмотр, консультация) врача-стоматолога</t>
  </si>
  <si>
    <t>Профилактический прием (осмотр, консультация) врача-фтизиатра</t>
  </si>
  <si>
    <t>B01.059.001</t>
  </si>
  <si>
    <t>B01.035.001</t>
  </si>
  <si>
    <t>Предварительные и периодические медицинские осмотры</t>
  </si>
  <si>
    <t xml:space="preserve">Определение основных групп крови (A, B, 0)   Определение резус-принадлежности            </t>
  </si>
  <si>
    <t>А09.30.010</t>
  </si>
  <si>
    <t>Определение международного нормализованного отношения  (МНО) (ПТИ)</t>
  </si>
  <si>
    <t xml:space="preserve">А06.07.007 </t>
  </si>
  <si>
    <t>Рентгенография 1 зуба</t>
  </si>
  <si>
    <t xml:space="preserve">А06.03.018  </t>
  </si>
  <si>
    <t xml:space="preserve">А06.03.029    </t>
  </si>
  <si>
    <t>Флюорография легких</t>
  </si>
  <si>
    <t>А06.09.006</t>
  </si>
  <si>
    <t>Урография</t>
  </si>
  <si>
    <t>А06.28.013</t>
  </si>
  <si>
    <t>А06.28.011</t>
  </si>
  <si>
    <t>Уретрография</t>
  </si>
  <si>
    <t>Описание и интерпретация рентгенографических изображений</t>
  </si>
  <si>
    <t>А06.30.003</t>
  </si>
  <si>
    <t xml:space="preserve">Заочная консультация по представленным рентгенограммам с оформлением протокола </t>
  </si>
  <si>
    <t>A21.01.001</t>
  </si>
  <si>
    <t xml:space="preserve">Общий массаж    </t>
  </si>
  <si>
    <t>A21.01.002</t>
  </si>
  <si>
    <t>Массаж лица</t>
  </si>
  <si>
    <t>A21.01.003</t>
  </si>
  <si>
    <t>Массаж шеи</t>
  </si>
  <si>
    <t>A21.01.004</t>
  </si>
  <si>
    <t>Массаж ног</t>
  </si>
  <si>
    <t>Массаж при заболеваниях позвоночника</t>
  </si>
  <si>
    <t>Массаж при хронических неспецифических заболеваниях легких</t>
  </si>
  <si>
    <t>А21.09.002</t>
  </si>
  <si>
    <t>Массаж грудного отдела позвоночника</t>
  </si>
  <si>
    <t>Массаж рук и предплечья</t>
  </si>
  <si>
    <t>A06.09.007.001</t>
  </si>
  <si>
    <t>Прицельная рентгенография органов грудной клетки</t>
  </si>
  <si>
    <t xml:space="preserve">A03.16.001 </t>
  </si>
  <si>
    <t>Эзофагогастродуоденоскопия  (ЭГДС)</t>
  </si>
  <si>
    <t xml:space="preserve">A04.16.001 </t>
  </si>
  <si>
    <t>Ультразвуковое исследование органов брюшной полости (комплексное)</t>
  </si>
  <si>
    <t>A04.28.002.001</t>
  </si>
  <si>
    <t>Ультразвуковое исследование почек</t>
  </si>
  <si>
    <t>A05.10.006</t>
  </si>
  <si>
    <t>Регистрация электрокардиограммы</t>
  </si>
  <si>
    <t>A05.10.004</t>
  </si>
  <si>
    <t>Расшифровка, описание и интерпретация электрокардиографических данных</t>
  </si>
  <si>
    <t>Исследование неспровоцированных дыхательных объемов и потоков (Спирография)</t>
  </si>
  <si>
    <t>A12.09.001</t>
  </si>
  <si>
    <t>B04.001.001</t>
  </si>
  <si>
    <t>B04.008.001</t>
  </si>
  <si>
    <t>B04.014.001</t>
  </si>
  <si>
    <t xml:space="preserve">B04.023.001 </t>
  </si>
  <si>
    <t xml:space="preserve">B04.027.001  </t>
  </si>
  <si>
    <t xml:space="preserve">B04.028.001   </t>
  </si>
  <si>
    <t xml:space="preserve">B04.029.001         </t>
  </si>
  <si>
    <t>B04.035.001</t>
  </si>
  <si>
    <t xml:space="preserve">B04.036.001       </t>
  </si>
  <si>
    <t xml:space="preserve">B04.047.001         </t>
  </si>
  <si>
    <t xml:space="preserve">B04.053.001         </t>
  </si>
  <si>
    <t xml:space="preserve">B04.057.001        </t>
  </si>
  <si>
    <t>B04.058.001</t>
  </si>
  <si>
    <t>B04.059.001</t>
  </si>
  <si>
    <t>B04.064.001</t>
  </si>
  <si>
    <t>А26.20.024</t>
  </si>
  <si>
    <t>Мазок на гонорею</t>
  </si>
  <si>
    <t>А 26.06.036</t>
  </si>
  <si>
    <t>Определение антигена к вирусу гепатита В (HbsAgHepatitis B virus) в крови</t>
  </si>
  <si>
    <t>А 26.06.041</t>
  </si>
  <si>
    <t>Определение антител классов M,G (IgM,IgG) к вирусному гепатиту С (Hepatitis C virus) в крови</t>
  </si>
  <si>
    <t>Тестирование на наркотики для получения лицензии на оружие (Тестирование у психиатра-нарколога, прием врача-психиатра, врача-терапевта, врача-офтальмолога)</t>
  </si>
  <si>
    <t>Тестирование на наркотики для получения лицензии на оружие (Тестирование у психиатра-нарколога)</t>
  </si>
  <si>
    <t>Медицинская справка для водительского удостоверения (категории А,А1,В,ВЕ,В1,М)</t>
  </si>
  <si>
    <t>Медицинская справка для водительского удостоверения (категории С,СЕ,С1,С1Е,D,DE,D1,D1E,Tm,Tb) без электроэнцефалографии</t>
  </si>
  <si>
    <t xml:space="preserve">Прием (осмотр, консультация) врача- оториноларинголога первичный                                                                                                                                     </t>
  </si>
  <si>
    <t xml:space="preserve">Прием (осмотр, консультация) врача- терапевта первичный                                                                                                                                                </t>
  </si>
  <si>
    <t xml:space="preserve">Прием (осмотр, консультация) врача- невролога первичный   </t>
  </si>
  <si>
    <t xml:space="preserve">Прием (осмотр, консультация) врача- офтальмолога первичный                                                                                                                                     </t>
  </si>
  <si>
    <t xml:space="preserve">Прием (осмотр, консультация) врача- акушера-гинеколога первичный   </t>
  </si>
  <si>
    <t>Акушерка</t>
  </si>
  <si>
    <t xml:space="preserve">Прием (осмотр, консультация) врача- онколога первичный   </t>
  </si>
  <si>
    <t xml:space="preserve">Прием (осмотр, консультация) врача- уролога первичный                                                                                                                                                 </t>
  </si>
  <si>
    <t xml:space="preserve">Прием (осмотр, консультация) врача- хирурга первичный                                                                                                                                                </t>
  </si>
  <si>
    <t xml:space="preserve">Прием  (осмотр, консультация) врача-стоматолога первичный   </t>
  </si>
  <si>
    <t xml:space="preserve">Прием (осмотр, консультация) врача-фтизиатра первичный   </t>
  </si>
  <si>
    <t xml:space="preserve">Прием (осмотр, консультация) врача-эндокринолога первичный   </t>
  </si>
  <si>
    <t xml:space="preserve">Прием (осмотр, консультация) врача психиатра-нарколога первичный                                                                                                                                     </t>
  </si>
  <si>
    <t xml:space="preserve">Прием (осмотр, консультация) врача-психиатра первичный   </t>
  </si>
  <si>
    <t xml:space="preserve">Прием (осмотр, консультация) врача- инфекциониста первичный   </t>
  </si>
  <si>
    <t xml:space="preserve">Прием (осмотр, консультация) врача- дерматовенеролога первичный   </t>
  </si>
  <si>
    <t xml:space="preserve">Прием (осмотр, консультация) врача-травматолога-ортопеда первичный   </t>
  </si>
  <si>
    <t xml:space="preserve">Прием (осмотр, консультация) врача-педиатра первичный   </t>
  </si>
  <si>
    <t xml:space="preserve">Прием (осмотр, консультация) врача-кардиолога первичный   </t>
  </si>
  <si>
    <t>Прием (осмотр, консультация) врача-маммолога первичный</t>
  </si>
  <si>
    <t>Прием  (осмотр, консультация) врача-андролога первичный</t>
  </si>
  <si>
    <t>В01.053.003</t>
  </si>
  <si>
    <t>Анализ мочи по Нечипоренко</t>
  </si>
  <si>
    <t>Анализ мочи по Зимницкому</t>
  </si>
  <si>
    <t>А09.28.001</t>
  </si>
  <si>
    <t>А09.28.022</t>
  </si>
  <si>
    <t>Исследование мазка на флору женщин</t>
  </si>
  <si>
    <t>Клинический анализ кала</t>
  </si>
  <si>
    <t>Исследование уровня аспартат-трансаминазы в крови (АЛТ)</t>
  </si>
  <si>
    <t>Исследование уровня аланин-трансаминазы в крови (АСТ)</t>
  </si>
  <si>
    <t>Билирубин (Общий и прямой)</t>
  </si>
  <si>
    <t xml:space="preserve">Исследование уровня общего белка сыворотки крови           </t>
  </si>
  <si>
    <t>Исследование уровня амилазы сыворотки крови</t>
  </si>
  <si>
    <t>Исследование уровня креатинина сыворотки крови</t>
  </si>
  <si>
    <t>Исследование уровня мочевой кислоты сыворотки крови</t>
  </si>
  <si>
    <t>Анализ на содержание мочевины в крови</t>
  </si>
  <si>
    <t>Исследование уровня триглицеридов сыворотки крови</t>
  </si>
  <si>
    <t>СРБ (C-реактивный белок)</t>
  </si>
  <si>
    <t>Щелочная фосфатаза</t>
  </si>
  <si>
    <t>Тимоловая проба</t>
  </si>
  <si>
    <t>Альбумины</t>
  </si>
  <si>
    <t>Исследование уровня альфа-липопротеинов (высокой плотности) в крови ЛПВП</t>
  </si>
  <si>
    <t>Исследование уровня липопротеинов низкой плотности ЛПНП</t>
  </si>
  <si>
    <t>Фибриноген</t>
  </si>
  <si>
    <t>А09.05.199</t>
  </si>
  <si>
    <t>Диагностика на антитела ВКЭ</t>
  </si>
  <si>
    <t>ТТГ-ИФА-БЕСТ тиреотропного гормона</t>
  </si>
  <si>
    <t>Т4 свободный - ИФА - БЕСТ свободной фракции тироксина</t>
  </si>
  <si>
    <t>Анти - ТПО - ИФА БЕСТ альфа - фетопротеина</t>
  </si>
  <si>
    <t>A09.05.062</t>
  </si>
  <si>
    <t>Т3 свободный- ИФА БЕСТ свободной фракции трийодпронина</t>
  </si>
  <si>
    <t>Ультразвуковое исследование  почек</t>
  </si>
  <si>
    <t>А03.18.001.004</t>
  </si>
  <si>
    <t>Фиброколоноскопия</t>
  </si>
  <si>
    <t xml:space="preserve">Врача-терапевта </t>
  </si>
  <si>
    <t>Врача-онколога</t>
  </si>
  <si>
    <t xml:space="preserve">Врача-хирурга </t>
  </si>
  <si>
    <t xml:space="preserve">Врача-уролога </t>
  </si>
  <si>
    <t xml:space="preserve">Врача-дерматовенеролога </t>
  </si>
  <si>
    <t xml:space="preserve">Врача-стоматолога-хирурга </t>
  </si>
  <si>
    <t xml:space="preserve">Врача-гинеколога </t>
  </si>
  <si>
    <t xml:space="preserve">Врача-невролога </t>
  </si>
  <si>
    <t xml:space="preserve">Врача-психонарколога </t>
  </si>
  <si>
    <t xml:space="preserve">Врача-офтальмолога </t>
  </si>
  <si>
    <t xml:space="preserve">Врача-андролога </t>
  </si>
  <si>
    <t xml:space="preserve">Врача-педиатра </t>
  </si>
  <si>
    <t xml:space="preserve">Врача-инфекциониста </t>
  </si>
  <si>
    <t xml:space="preserve">Врача-фтизиатра </t>
  </si>
  <si>
    <t xml:space="preserve">Врача-травматолога </t>
  </si>
  <si>
    <t xml:space="preserve">Врача-эндокринолога </t>
  </si>
  <si>
    <t xml:space="preserve">Врача-отоларинголога </t>
  </si>
  <si>
    <t>Врача-психиатра</t>
  </si>
  <si>
    <t>Зуб литой</t>
  </si>
  <si>
    <t xml:space="preserve">Протез съемный бюгельный    </t>
  </si>
  <si>
    <t>Протез съемный</t>
  </si>
  <si>
    <t xml:space="preserve">Коронка штампованная с напылением        </t>
  </si>
  <si>
    <t xml:space="preserve">Коронка цельнолитая  </t>
  </si>
  <si>
    <t>Коронка пластмассовая</t>
  </si>
  <si>
    <t>Коронка металопластмассовая</t>
  </si>
  <si>
    <t>Коронка металокерамическая</t>
  </si>
  <si>
    <t>∆ %</t>
  </si>
  <si>
    <t>∆ руб</t>
  </si>
  <si>
    <t>с применением препарата  "убистезин"</t>
  </si>
  <si>
    <t>с применением препарата  "скандонест"</t>
  </si>
  <si>
    <t>Исследование уровня аспартат-трансаминазы в крови (АСТ)</t>
  </si>
  <si>
    <t>Исследование уровня аланин-трансаминазы в крови (АЛТ)</t>
  </si>
  <si>
    <t>Цена 2016 г. (руб.) с 01.10.2016</t>
  </si>
  <si>
    <t>Цена 2016 г. (руб.) с 01.11.2016</t>
  </si>
  <si>
    <t>с применением препарата "убистезин"</t>
  </si>
  <si>
    <t>Утвержден приказом №  _____  от _____________  2016г</t>
  </si>
  <si>
    <t>Утвержден приказом № 186 от 31 октября 2016г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</si>
</sst>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666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2B2A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rgb="FF002726"/>
      <name val="Times New Roman"/>
      <family val="1"/>
      <charset val="204"/>
    </font>
    <font>
      <sz val="13"/>
      <color rgb="FF002726"/>
      <name val="Times New Roman"/>
      <family val="1"/>
      <charset val="204"/>
    </font>
    <font>
      <b/>
      <sz val="12"/>
      <color rgb="FF002726"/>
      <name val="Times New Roman"/>
      <family val="1"/>
      <charset val="204"/>
    </font>
    <font>
      <sz val="12"/>
      <color rgb="FF002726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rgb="FF002726"/>
      <name val="Times New Roman"/>
      <family val="1"/>
      <charset val="204"/>
    </font>
    <font>
      <sz val="13"/>
      <name val="Times New Roman"/>
      <family val="1"/>
      <charset val="204"/>
    </font>
    <font>
      <sz val="2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gradientFill degree="270">
        <stop position="0">
          <color theme="0"/>
        </stop>
        <stop position="1">
          <color theme="8" tint="-0.25098422193060094"/>
        </stop>
      </gradient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49" fontId="4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/>
    <xf numFmtId="49" fontId="4" fillId="2" borderId="1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top"/>
    </xf>
    <xf numFmtId="2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 shrinkToFit="1"/>
    </xf>
    <xf numFmtId="2" fontId="4" fillId="0" borderId="1" xfId="0" applyNumberFormat="1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vertical="top"/>
    </xf>
    <xf numFmtId="1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left" vertical="top"/>
    </xf>
    <xf numFmtId="49" fontId="10" fillId="0" borderId="1" xfId="0" applyNumberFormat="1" applyFont="1" applyFill="1" applyBorder="1" applyAlignment="1">
      <alignment horizontal="left" vertical="top"/>
    </xf>
    <xf numFmtId="0" fontId="4" fillId="0" borderId="1" xfId="16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12" applyFont="1" applyFill="1" applyBorder="1" applyAlignment="1">
      <alignment vertical="center" wrapText="1"/>
    </xf>
    <xf numFmtId="49" fontId="4" fillId="0" borderId="1" xfId="13" applyNumberFormat="1" applyFont="1" applyFill="1" applyBorder="1" applyAlignment="1">
      <alignment vertical="center"/>
    </xf>
    <xf numFmtId="0" fontId="4" fillId="0" borderId="1" xfId="14" applyFont="1" applyFill="1" applyBorder="1" applyAlignment="1">
      <alignment vertical="center" wrapText="1"/>
    </xf>
    <xf numFmtId="49" fontId="4" fillId="0" borderId="1" xfId="15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vertical="center" wrapText="1"/>
    </xf>
    <xf numFmtId="49" fontId="4" fillId="0" borderId="1" xfId="2" applyNumberFormat="1" applyFont="1" applyFill="1" applyBorder="1" applyAlignment="1">
      <alignment vertical="center"/>
    </xf>
    <xf numFmtId="0" fontId="4" fillId="0" borderId="1" xfId="3" applyFont="1" applyFill="1" applyBorder="1" applyAlignment="1">
      <alignment vertical="center" wrapText="1"/>
    </xf>
    <xf numFmtId="49" fontId="4" fillId="0" borderId="1" xfId="4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vertical="center" wrapText="1"/>
    </xf>
    <xf numFmtId="49" fontId="4" fillId="0" borderId="1" xfId="6" applyNumberFormat="1" applyFont="1" applyFill="1" applyBorder="1" applyAlignment="1">
      <alignment vertical="center"/>
    </xf>
    <xf numFmtId="0" fontId="4" fillId="0" borderId="1" xfId="7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/>
    </xf>
    <xf numFmtId="0" fontId="6" fillId="0" borderId="0" xfId="0" applyFont="1" applyFill="1"/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left" vertical="top"/>
    </xf>
    <xf numFmtId="2" fontId="18" fillId="0" borderId="1" xfId="0" applyNumberFormat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49" fontId="4" fillId="6" borderId="1" xfId="0" applyNumberFormat="1" applyFont="1" applyFill="1" applyBorder="1" applyAlignment="1">
      <alignment vertical="center"/>
    </xf>
    <xf numFmtId="0" fontId="4" fillId="6" borderId="1" xfId="16" applyNumberFormat="1" applyFont="1" applyFill="1" applyBorder="1" applyAlignment="1">
      <alignment horizontal="left" vertical="top" wrapText="1"/>
    </xf>
    <xf numFmtId="0" fontId="15" fillId="6" borderId="1" xfId="0" applyFont="1" applyFill="1" applyBorder="1" applyAlignment="1">
      <alignment horizontal="center" vertical="center"/>
    </xf>
    <xf numFmtId="0" fontId="6" fillId="6" borderId="0" xfId="0" applyFont="1" applyFill="1"/>
    <xf numFmtId="0" fontId="4" fillId="6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/>
    <xf numFmtId="0" fontId="9" fillId="0" borderId="1" xfId="0" applyFont="1" applyFill="1" applyBorder="1"/>
    <xf numFmtId="0" fontId="25" fillId="0" borderId="1" xfId="0" applyFont="1" applyFill="1" applyBorder="1"/>
    <xf numFmtId="10" fontId="15" fillId="0" borderId="1" xfId="0" applyNumberFormat="1" applyFont="1" applyFill="1" applyBorder="1" applyAlignment="1">
      <alignment horizontal="center" vertical="center"/>
    </xf>
    <xf numFmtId="10" fontId="6" fillId="0" borderId="0" xfId="0" applyNumberFormat="1" applyFont="1"/>
    <xf numFmtId="49" fontId="4" fillId="6" borderId="1" xfId="0" applyNumberFormat="1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left" vertical="top" wrapText="1"/>
    </xf>
    <xf numFmtId="49" fontId="4" fillId="6" borderId="1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vertical="top"/>
    </xf>
    <xf numFmtId="0" fontId="17" fillId="6" borderId="1" xfId="0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left" vertical="top" wrapText="1"/>
    </xf>
    <xf numFmtId="2" fontId="4" fillId="6" borderId="1" xfId="0" applyNumberFormat="1" applyFont="1" applyFill="1" applyBorder="1" applyAlignment="1">
      <alignment vertical="top"/>
    </xf>
    <xf numFmtId="0" fontId="4" fillId="6" borderId="1" xfId="0" applyFont="1" applyFill="1" applyBorder="1" applyAlignment="1">
      <alignment horizontal="left" vertical="top"/>
    </xf>
    <xf numFmtId="49" fontId="4" fillId="6" borderId="1" xfId="0" applyNumberFormat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top" wrapText="1"/>
    </xf>
    <xf numFmtId="2" fontId="4" fillId="6" borderId="1" xfId="0" applyNumberFormat="1" applyFont="1" applyFill="1" applyBorder="1" applyAlignment="1">
      <alignment vertical="top" wrapText="1"/>
    </xf>
    <xf numFmtId="2" fontId="4" fillId="6" borderId="1" xfId="0" applyNumberFormat="1" applyFont="1" applyFill="1" applyBorder="1" applyAlignment="1">
      <alignment horizontal="left" vertical="top" wrapText="1"/>
    </xf>
    <xf numFmtId="49" fontId="18" fillId="6" borderId="1" xfId="0" applyNumberFormat="1" applyFont="1" applyFill="1" applyBorder="1" applyAlignment="1">
      <alignment horizontal="left" vertical="top"/>
    </xf>
    <xf numFmtId="2" fontId="18" fillId="6" borderId="1" xfId="0" applyNumberFormat="1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top" wrapText="1" shrinkToFit="1"/>
    </xf>
    <xf numFmtId="0" fontId="4" fillId="6" borderId="1" xfId="0" applyFont="1" applyFill="1" applyBorder="1" applyAlignment="1">
      <alignment horizontal="center"/>
    </xf>
    <xf numFmtId="164" fontId="6" fillId="0" borderId="0" xfId="0" applyNumberFormat="1" applyFont="1"/>
    <xf numFmtId="164" fontId="15" fillId="0" borderId="1" xfId="0" applyNumberFormat="1" applyFont="1" applyFill="1" applyBorder="1" applyAlignment="1">
      <alignment horizontal="center" vertical="center"/>
    </xf>
    <xf numFmtId="10" fontId="26" fillId="0" borderId="1" xfId="0" applyNumberFormat="1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2" xfId="0" applyFont="1" applyBorder="1"/>
    <xf numFmtId="0" fontId="23" fillId="0" borderId="0" xfId="0" applyFont="1" applyAlignment="1">
      <alignment horizontal="right"/>
    </xf>
    <xf numFmtId="0" fontId="6" fillId="0" borderId="0" xfId="0" applyFont="1" applyAlignment="1"/>
    <xf numFmtId="49" fontId="8" fillId="0" borderId="0" xfId="0" applyNumberFormat="1" applyFont="1" applyAlignment="1">
      <alignment horizontal="center"/>
    </xf>
    <xf numFmtId="0" fontId="9" fillId="0" borderId="0" xfId="0" applyFont="1" applyAlignment="1"/>
    <xf numFmtId="2" fontId="7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0" fontId="4" fillId="0" borderId="0" xfId="0" applyFont="1" applyAlignment="1"/>
    <xf numFmtId="0" fontId="19" fillId="5" borderId="3" xfId="0" applyFont="1" applyFill="1" applyBorder="1" applyAlignment="1">
      <alignment horizontal="center" vertical="center"/>
    </xf>
    <xf numFmtId="0" fontId="20" fillId="5" borderId="4" xfId="0" applyFont="1" applyFill="1" applyBorder="1" applyAlignment="1"/>
    <xf numFmtId="0" fontId="20" fillId="5" borderId="2" xfId="0" applyFont="1" applyFill="1" applyBorder="1" applyAlignment="1"/>
    <xf numFmtId="2" fontId="11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9" fillId="5" borderId="3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/>
    </xf>
    <xf numFmtId="0" fontId="22" fillId="5" borderId="4" xfId="0" applyFont="1" applyFill="1" applyBorder="1" applyAlignment="1"/>
    <xf numFmtId="0" fontId="22" fillId="5" borderId="2" xfId="0" applyFont="1" applyFill="1" applyBorder="1" applyAlignment="1"/>
    <xf numFmtId="2" fontId="7" fillId="0" borderId="6" xfId="0" applyNumberFormat="1" applyFont="1" applyBorder="1" applyAlignment="1">
      <alignment horizontal="center" wrapText="1"/>
    </xf>
    <xf numFmtId="0" fontId="24" fillId="5" borderId="4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 vertical="center"/>
    </xf>
    <xf numFmtId="2" fontId="11" fillId="0" borderId="9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</cellXfs>
  <cellStyles count="18"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2" xfId="8"/>
    <cellStyle name="Обычный 3" xfId="9"/>
    <cellStyle name="Обычный 4" xfId="10"/>
    <cellStyle name="Обычный 5" xfId="11"/>
    <cellStyle name="Обычный 6" xfId="12"/>
    <cellStyle name="Обычный 7" xfId="13"/>
    <cellStyle name="Обычный 8" xfId="14"/>
    <cellStyle name="Обычный 9" xfId="15"/>
    <cellStyle name="Обычный_ТС на 2011 от 21.02.2011 2" xfId="16"/>
    <cellStyle name="Финансовый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6;&#1072;&#1073;&#1086;&#1095;&#1080;&#1081;%20&#1089;&#1090;&#1086;&#1083;\&#1057;%20&#1087;&#1072;&#1087;&#1082;&#1080;%20&#1086;&#1073;&#1084;&#1077;&#1085;&#1072;%20&#1042;&#1057;&#1045;\&#1056;&#1040;&#1057;&#1063;&#1045;&#1058;%20&#1053;&#1054;&#1042;&#1067;&#1061;%20&#1062;&#1045;&#1053;%202016\&#1053;&#1040;&#1064;%20&#1053;&#1054;&#1042;&#1067;&#1049;%20&#1055;&#1056;&#1040;&#1049;&#1057;%202016\&#1043;&#1086;&#1088;&#1084;&#1086;&#1085;&#1099;%20&#1097;&#1080;&#1090;&#1086;&#1074;&#1080;&#1076;&#1085;&#1086;&#1081;%20&#1078;&#1077;&#1083;&#1077;&#1079;&#109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\share\&#1058;&#1086;&#1083;&#1082;&#1072;&#1095;&#1077;&#1074;&#1072;%20&#1044;\&#1056;&#1040;&#1057;&#1063;&#1045;&#1058;%20&#1053;&#1054;&#1042;&#1067;&#1061;%20&#1062;&#1045;&#1053;%202016\&#1056;%20&#1040;%20&#1057;%20&#1063;%20&#1045;%20&#1058;%20&#1062;%20&#1045;%20&#1053;%20%202%200%201%206%20&#1075;\&#1050;&#1083;&#1080;&#1085;&#1080;&#1095;&#1077;&#1089;&#1082;&#1072;&#1103;%20&#1083;&#1072;&#1073;&#1086;&#1088;&#1072;&#1090;&#1086;&#1088;&#1080;&#1103;\27.&#1048;&#1089;&#1089;&#1083;&#1077;&#1076;&#1086;&#1074;&#1072;&#1085;&#1080;&#1077;%20&#1084;&#1072;&#1079;&#1082;&#1072;%20&#1085;&#1072;%20&#1092;&#1083;&#1086;&#1088;&#1091;%20&#1078;&#1077;&#1085;&#1097;&#108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\share\&#1058;&#1086;&#1083;&#1082;&#1072;&#1095;&#1077;&#1074;&#1072;%20&#1044;\&#1056;&#1040;&#1057;&#1063;&#1045;&#1058;%20&#1053;&#1054;&#1042;&#1067;&#1061;%20&#1062;&#1045;&#1053;%202016\&#1056;%20&#1040;%20&#1057;%20&#1063;%20&#1045;%20&#1058;%20&#1062;%20&#1045;%20&#1053;%20%202%200%201%206%20&#1075;\&#1052;&#1040;&#1057;&#1057;&#1040;&#1046;\&#1052;&#1072;&#1089;&#1089;&#1072;&#107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\share\&#1058;&#1086;&#1083;&#1082;&#1072;&#1095;&#1077;&#1074;&#1072;%20&#1044;\&#1056;&#1040;&#1057;&#1063;&#1045;&#1058;%20&#1053;&#1054;&#1042;&#1067;&#1061;%20&#1062;&#1045;&#1053;%202016\&#1056;%20&#1040;%20&#1057;%20&#1063;%20&#1045;%20&#1058;%20&#1062;%20&#1045;%20&#1053;%20%202%200%201%206%20&#1075;\&#1055;&#1056;&#1048;&#1045;&#1052;%20&#1057;&#1055;&#1045;&#1062;&#1048;&#1040;&#1051;&#1048;&#1057;&#1058;&#1054;&#1042;\&#1055;&#1045;&#1056;&#1042;&#1048;&#1063;&#1053;&#1067;&#1049;%20&#1086;&#1089;&#1084;&#1086;&#1090;&#1088;%20&#1089;&#1087;&#1077;&#1094;&#1080;&#1072;&#1083;&#1080;&#1089;&#1090;&#1072;&#1084;&#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\share\&#1058;&#1086;&#1083;&#1082;&#1072;&#1095;&#1077;&#1074;&#1072;%20&#1044;\&#1056;&#1040;&#1057;&#1063;&#1045;&#1058;%20&#1053;&#1054;&#1042;&#1067;&#1061;%20&#1062;&#1045;&#1053;%202016\&#1056;%20&#1040;%20&#1057;%20&#1063;%20&#1045;%20&#1058;%20&#1062;%20&#1045;%20&#1053;%20%202%200%201%206%20&#1075;\&#1050;&#1083;&#1080;&#1085;&#1080;&#1095;&#1077;&#1089;&#1082;&#1072;&#1103;%20&#1083;&#1072;&#1073;&#1086;&#1088;&#1072;&#1090;&#1086;&#1088;&#1080;&#1103;\30.&#1047;&#1086;&#1085;&#1076;&#1080;&#1088;&#1086;&#1074;&#1072;&#1085;&#1080;&#1077;%20&#1089;&#1083;&#1077;&#1079;&#1085;&#1099;&#1093;%20&#1087;&#1091;&#1090;&#1077;&#1081;%20(&#1080;%20&#1087;&#1088;&#1086;&#1084;&#1099;&#1074;&#1072;&#1085;&#1080;&#1077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\share\&#1058;&#1086;&#1083;&#1082;&#1072;&#1095;&#1077;&#1074;&#1072;%20&#1044;\&#1056;&#1040;&#1057;&#1063;&#1045;&#1058;%20&#1053;&#1054;&#1042;&#1067;&#1061;%20&#1062;&#1045;&#1053;%202016\&#1056;%20&#1040;%20&#1057;%20&#1063;%20&#1045;%20&#1058;%20&#1062;%20&#1045;%20&#1053;%20%202%200%201%206%20&#1075;\&#1050;&#1083;&#1080;&#1085;&#1080;&#1095;&#1077;&#1089;&#1082;&#1072;&#1103;%20&#1083;&#1072;&#1073;&#1086;&#1088;&#1072;&#1090;&#1086;&#1088;&#1080;&#1103;\31.%20&#1054;&#1087;&#1088;&#1077;&#1076;&#1077;&#1083;&#1077;&#1085;&#1080;&#1077;%20&#1075;&#1088;&#1091;&#1087;&#1087;&#1099;%20&#1082;&#1088;&#1086;&#1074;&#1080;%20&#1080;%20&#1088;&#1077;&#1079;&#1091;&#1089;%20&#1092;&#1072;&#1082;&#1090;&#1086;&#1088;&#107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\share\&#1058;&#1086;&#1083;&#1082;&#1072;&#1095;&#1077;&#1074;&#1072;%20&#1044;\&#1056;&#1040;&#1057;&#1063;&#1045;&#1058;%20&#1053;&#1054;&#1042;&#1067;&#1061;%20&#1062;&#1045;&#1053;%202016\&#1056;&#1072;&#1089;&#1095;&#1077;&#1090;%20&#1094;&#1077;&#1085;%20&#1052;&#1045;&#1044;&#1054;&#1057;&#1052;&#1054;&#1058;&#1056;\&#1048;&#1052;&#1052;&#1059;&#1053;&#1054;&#1060;&#1045;&#1056;&#1052;&#1045;&#1053;&#1058;&#1053;&#1067;&#1045;%20&#1048;&#1057;&#1057;&#1051;&#1045;&#1044;&#1054;&#1042;&#1040;&#1053;&#1048;&#1071;\6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\share\&#1058;&#1086;&#1083;&#1082;&#1072;&#1095;&#1077;&#1074;&#1072;%20&#1044;\&#1056;&#1040;&#1057;&#1063;&#1045;&#1058;%20&#1053;&#1054;&#1042;&#1067;&#1061;%20&#1062;&#1045;&#1053;%202016\&#1056;&#1072;&#1089;&#1095;&#1077;&#1090;%20&#1094;&#1077;&#1085;%20&#1052;&#1045;&#1044;&#1054;&#1057;&#1052;&#1054;&#1058;&#1056;\&#1048;&#1052;&#1052;&#1059;&#1053;&#1054;&#1060;&#1045;&#1056;&#1052;&#1045;&#1053;&#1058;&#1053;&#1067;&#1045;%20&#1048;&#1057;&#1057;&#1051;&#1045;&#1044;&#1054;&#1042;&#1040;&#1053;&#1048;&#1071;\6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\share\&#1058;&#1086;&#1083;&#1082;&#1072;&#1095;&#1077;&#1074;&#1072;%20&#1044;\&#1056;&#1040;&#1057;&#1063;&#1045;&#1058;%20&#1053;&#1054;&#1042;&#1067;&#1061;%20&#1062;&#1045;&#1053;%202016\&#1056;%20&#1040;%20&#1057;%20&#1063;%20&#1045;%20&#1058;%20&#1062;%20&#1045;%20&#1053;%20%202%200%201%206%20&#1075;\5.%20&#1056;&#1045;&#1053;&#1058;&#1043;&#1045;&#1053;&#1054;&#1051;&#1054;&#1043;&#1048;&#1063;&#1045;&#1057;&#1050;&#1048;&#1045;%20&#1048;&#1057;&#1057;&#1051;&#1045;&#1044;&#1054;&#1042;&#1040;&#1053;&#1048;&#1071;\&#1056;&#1045;&#1053;&#1058;&#1043;&#1045;&#1053;&#1054;&#1051;&#1054;&#1043;&#1048;&#1063;&#1045;&#1057;&#1050;&#1048;&#1045;%20&#1080;&#1089;&#1089;&#1083;&#1077;&#1076;&#1086;&#1074;&#1072;&#1085;&#1080;&#1103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\share\&#1058;&#1086;&#1083;&#1082;&#1072;&#1095;&#1077;&#1074;&#1072;%20&#1044;\&#1056;&#1040;&#1057;&#1063;&#1045;&#1058;%20&#1053;&#1054;&#1042;&#1067;&#1061;%20&#1062;&#1045;&#1053;%202016\&#1056;&#1072;&#1089;&#1095;&#1077;&#1090;%20&#1094;&#1077;&#1085;%20&#1052;&#1045;&#1044;&#1054;&#1057;&#1052;&#1054;&#1058;&#1056;\6.%20&#1059;&#1051;&#1068;&#1058;&#1056;&#1040;&#1047;&#1042;&#1059;&#1050;&#1054;&#1042;&#1054;&#1045;%20&#1048;&#1057;&#1057;&#1051;&#1045;&#1044;&#1054;&#1042;&#1040;&#1053;&#1048;&#1045;\10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\share\&#1058;&#1086;&#1083;&#1082;&#1072;&#1095;&#1077;&#1074;&#1072;%20&#1044;\&#1056;&#1040;&#1057;&#1063;&#1045;&#1058;%20&#1053;&#1054;&#1042;&#1067;&#1061;%20&#1062;&#1045;&#1053;%202016\&#1056;%20&#1040;%20&#1057;%20&#1063;%20&#1045;%20&#1058;%20&#1062;%20&#1045;%20&#1053;%20%202%200%201%206%20&#1075;\&#1050;&#1083;&#1080;&#1085;&#1080;&#1095;&#1077;&#1089;&#1082;&#1072;&#1103;%20&#1083;&#1072;&#1073;&#1086;&#1088;&#1072;&#1090;&#1086;&#1088;&#1080;&#1103;\26.&#1048;&#1089;&#1089;&#1083;&#1077;&#1076;&#1086;&#1074;&#1072;&#1085;&#1080;&#1077;%20&#1084;&#1072;&#1079;&#1082;&#1072;%20&#1085;&#1072;%20&#1092;&#1083;&#1086;&#1088;&#1091;%20&#1084;&#1091;&#1078;&#1095;&#1080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рплата"/>
      <sheetName val="общая стоимость"/>
      <sheetName val="Клинич медикам"/>
      <sheetName val="Шахматная ведомость"/>
      <sheetName val="цены"/>
      <sheetName val="щитовидной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</sheetNames>
    <sheetDataSet>
      <sheetData sheetId="0" refreshError="1">
        <row r="51">
          <cell r="G51">
            <v>139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Массаж грудного отдела позвоноч"/>
      <sheetName val="Массаж голеностопного сустава"/>
      <sheetName val="Массажколенного сустава"/>
      <sheetName val="Массаж тазобедренного сустава"/>
      <sheetName val="Массаж конечностей и поясницы"/>
      <sheetName val="Массаж поянично-крестцовой обла"/>
      <sheetName val="А21.09.002"/>
      <sheetName val="Массаж лучезапястного сустава"/>
      <sheetName val="Массаж локтевого сустава"/>
      <sheetName val="Массаж плечевого сустава"/>
      <sheetName val="А21.30.001"/>
      <sheetName val="А21.03.002"/>
      <sheetName val="A21.01.009"/>
      <sheetName val="A21.01.005"/>
      <sheetName val="A21.01.004"/>
      <sheetName val="A21.01.003"/>
      <sheetName val="A21.01.002"/>
      <sheetName val="A21.01.001"/>
    </sheetNames>
    <sheetDataSet>
      <sheetData sheetId="0" refreshError="1">
        <row r="44">
          <cell r="G44">
            <v>53</v>
          </cell>
        </row>
      </sheetData>
      <sheetData sheetId="1" refreshError="1">
        <row r="44">
          <cell r="G44">
            <v>35</v>
          </cell>
        </row>
      </sheetData>
      <sheetData sheetId="2" refreshError="1">
        <row r="44">
          <cell r="G44">
            <v>35</v>
          </cell>
        </row>
      </sheetData>
      <sheetData sheetId="3" refreshError="1">
        <row r="44">
          <cell r="G44">
            <v>53</v>
          </cell>
        </row>
      </sheetData>
      <sheetData sheetId="4" refreshError="1">
        <row r="44">
          <cell r="G44">
            <v>140</v>
          </cell>
        </row>
      </sheetData>
      <sheetData sheetId="5" refreshError="1">
        <row r="44">
          <cell r="G44">
            <v>70</v>
          </cell>
        </row>
      </sheetData>
      <sheetData sheetId="6" refreshError="1">
        <row r="44">
          <cell r="G44">
            <v>53</v>
          </cell>
        </row>
      </sheetData>
      <sheetData sheetId="7" refreshError="1">
        <row r="44">
          <cell r="G44">
            <v>35</v>
          </cell>
        </row>
      </sheetData>
      <sheetData sheetId="8" refreshError="1">
        <row r="44">
          <cell r="G44">
            <v>35</v>
          </cell>
        </row>
      </sheetData>
      <sheetData sheetId="9" refreshError="1">
        <row r="44">
          <cell r="G44">
            <v>35</v>
          </cell>
        </row>
      </sheetData>
      <sheetData sheetId="10" refreshError="1">
        <row r="44">
          <cell r="G44">
            <v>35</v>
          </cell>
        </row>
      </sheetData>
      <sheetData sheetId="11" refreshError="1">
        <row r="44">
          <cell r="G44">
            <v>140</v>
          </cell>
        </row>
      </sheetData>
      <sheetData sheetId="12" refreshError="1">
        <row r="44">
          <cell r="G44">
            <v>53</v>
          </cell>
        </row>
      </sheetData>
      <sheetData sheetId="13" refreshError="1">
        <row r="44">
          <cell r="G44">
            <v>53</v>
          </cell>
        </row>
      </sheetData>
      <sheetData sheetId="14" refreshError="1">
        <row r="44">
          <cell r="G44">
            <v>53</v>
          </cell>
        </row>
      </sheetData>
      <sheetData sheetId="15" refreshError="1">
        <row r="44">
          <cell r="G44">
            <v>35</v>
          </cell>
        </row>
      </sheetData>
      <sheetData sheetId="16" refreshError="1">
        <row r="44">
          <cell r="G44">
            <v>35</v>
          </cell>
        </row>
      </sheetData>
      <sheetData sheetId="17" refreshError="1">
        <row r="44">
          <cell r="G44">
            <v>105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мотолог-ортопед(БК)"/>
      <sheetName val="Кардиолог(БК)"/>
      <sheetName val="Педиатр (БК)"/>
      <sheetName val="Стоматолог(БК)"/>
      <sheetName val="Фтизиатр(БК)"/>
      <sheetName val="Эндокринолог(БК)"/>
      <sheetName val="Хирург(БК)"/>
      <sheetName val="Уролог(ВК)"/>
      <sheetName val="Терапевт(БК)"/>
      <sheetName val="Псих-нарколог"/>
      <sheetName val="Психиатр(БК)"/>
      <sheetName val="Офтальмолог(БК)"/>
      <sheetName val="оториноларинголог (БК) "/>
      <sheetName val="Онколог(БК)"/>
      <sheetName val="Невролог(БК)"/>
      <sheetName val="Инфекционист(ВК)"/>
      <sheetName val="Дерматовенерелог(ВК)"/>
      <sheetName val="АКУШЕРКА"/>
      <sheetName val="Акушер-гинек. (1К)"/>
      <sheetName val="Акушер-гинек. (ВК)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1">
          <cell r="G51">
            <v>224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</sheetNames>
    <sheetDataSet>
      <sheetData sheetId="0" refreshError="1">
        <row r="55">
          <cell r="G55">
            <v>920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</sheetNames>
    <sheetDataSet>
      <sheetData sheetId="0" refreshError="1">
        <row r="58">
          <cell r="G58">
            <v>200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</sheetNames>
    <sheetDataSet>
      <sheetData sheetId="0" refreshError="1">
        <row r="51">
          <cell r="G51">
            <v>681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</sheetNames>
    <sheetDataSet>
      <sheetData sheetId="0" refreshError="1">
        <row r="51">
          <cell r="G51">
            <v>683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онсультация"/>
      <sheetName val="А06.30.003"/>
      <sheetName val="А06.28.013"/>
      <sheetName val="А06.28.011"/>
      <sheetName val="А06.28.007"/>
      <sheetName val="A06.28.003"/>
      <sheetName val="А06.25.002"/>
      <sheetName val="А06.20.004"/>
      <sheetName val="А06.20.001"/>
      <sheetName val="А06.18.002"/>
      <sheetName val="А06.18.001"/>
      <sheetName val="А06.16.001"/>
      <sheetName val="А06.09.008"/>
      <sheetName val="А06.09.007.001"/>
      <sheetName val="А06.09.007"/>
      <sheetName val="А06.09.006"/>
      <sheetName val="А06.08.003"/>
      <sheetName val="А06.07.009"/>
      <sheetName val="А06.07.007"/>
      <sheetName val="А06.04.012"/>
      <sheetName val="A06.04.010"/>
      <sheetName val="А06.04.005"/>
      <sheetName val="А06.04.004"/>
      <sheetName val="А06.04.003"/>
      <sheetName val="A06.04.001"/>
      <sheetName val="А06.03.054"/>
      <sheetName val="А06.03.053"/>
      <sheetName val="А06.03.050"/>
      <sheetName val="А06.03.046"/>
      <sheetName val="А06.03.043"/>
      <sheetName val="А06.03.041"/>
      <sheetName val="А06.03.032"/>
      <sheetName val="А06.03.029"/>
      <sheetName val="А06.03.028"/>
      <sheetName val="А06.03.026"/>
      <sheetName val="А06.03.024"/>
      <sheetName val="А06.03.023"/>
      <sheetName val="А06.03.022 "/>
      <sheetName val="А06.03.018"/>
      <sheetName val="А06.03.017"/>
      <sheetName val="А06.03.015"/>
      <sheetName val="А06.03.011"/>
      <sheetName val="А06.03.010"/>
      <sheetName val="А06.03.005"/>
    </sheetNames>
    <sheetDataSet>
      <sheetData sheetId="0" refreshError="1">
        <row r="45">
          <cell r="G45">
            <v>167</v>
          </cell>
        </row>
      </sheetData>
      <sheetData sheetId="1" refreshError="1">
        <row r="45">
          <cell r="G45">
            <v>134</v>
          </cell>
        </row>
      </sheetData>
      <sheetData sheetId="2" refreshError="1">
        <row r="52">
          <cell r="G52">
            <v>497</v>
          </cell>
        </row>
      </sheetData>
      <sheetData sheetId="3" refreshError="1">
        <row r="52">
          <cell r="G52">
            <v>266</v>
          </cell>
        </row>
      </sheetData>
      <sheetData sheetId="4" refreshError="1">
        <row r="52">
          <cell r="G52">
            <v>298</v>
          </cell>
        </row>
      </sheetData>
      <sheetData sheetId="5" refreshError="1">
        <row r="52">
          <cell r="G52">
            <v>436</v>
          </cell>
        </row>
      </sheetData>
      <sheetData sheetId="6" refreshError="1">
        <row r="52">
          <cell r="G52">
            <v>252</v>
          </cell>
        </row>
      </sheetData>
      <sheetData sheetId="7" refreshError="1">
        <row r="52">
          <cell r="G52">
            <v>306</v>
          </cell>
        </row>
      </sheetData>
      <sheetData sheetId="8" refreshError="1">
        <row r="52">
          <cell r="G52">
            <v>462</v>
          </cell>
        </row>
      </sheetData>
      <sheetData sheetId="9" refreshError="1">
        <row r="52">
          <cell r="G52">
            <v>314</v>
          </cell>
        </row>
      </sheetData>
      <sheetData sheetId="10" refreshError="1">
        <row r="53">
          <cell r="G53">
            <v>525</v>
          </cell>
        </row>
      </sheetData>
      <sheetData sheetId="11" refreshError="1">
        <row r="52">
          <cell r="G52">
            <v>365</v>
          </cell>
        </row>
      </sheetData>
      <sheetData sheetId="12" refreshError="1">
        <row r="52">
          <cell r="G52">
            <v>472</v>
          </cell>
        </row>
      </sheetData>
      <sheetData sheetId="13" refreshError="1">
        <row r="52">
          <cell r="G52">
            <v>324</v>
          </cell>
        </row>
      </sheetData>
      <sheetData sheetId="14" refreshError="1">
        <row r="52">
          <cell r="G52">
            <v>230</v>
          </cell>
        </row>
      </sheetData>
      <sheetData sheetId="15" refreshError="1">
        <row r="52">
          <cell r="G52">
            <v>132</v>
          </cell>
        </row>
      </sheetData>
      <sheetData sheetId="16" refreshError="1">
        <row r="52">
          <cell r="G52">
            <v>143</v>
          </cell>
        </row>
      </sheetData>
      <sheetData sheetId="17" refreshError="1">
        <row r="52">
          <cell r="G52">
            <v>143</v>
          </cell>
        </row>
      </sheetData>
      <sheetData sheetId="18" refreshError="1">
        <row r="52">
          <cell r="G52">
            <v>126</v>
          </cell>
        </row>
      </sheetData>
      <sheetData sheetId="19" refreshError="1">
        <row r="52">
          <cell r="G52">
            <v>202</v>
          </cell>
        </row>
      </sheetData>
      <sheetData sheetId="20" refreshError="1">
        <row r="52">
          <cell r="G52">
            <v>143</v>
          </cell>
        </row>
      </sheetData>
      <sheetData sheetId="21" refreshError="1">
        <row r="52">
          <cell r="G52">
            <v>193</v>
          </cell>
        </row>
      </sheetData>
      <sheetData sheetId="22" refreshError="1">
        <row r="52">
          <cell r="G52">
            <v>202</v>
          </cell>
        </row>
      </sheetData>
      <sheetData sheetId="23" refreshError="1">
        <row r="52">
          <cell r="G52">
            <v>202</v>
          </cell>
        </row>
      </sheetData>
      <sheetData sheetId="24" refreshError="1">
        <row r="52">
          <cell r="G52">
            <v>143</v>
          </cell>
        </row>
      </sheetData>
      <sheetData sheetId="25" refreshError="1">
        <row r="52">
          <cell r="G52">
            <v>202</v>
          </cell>
        </row>
      </sheetData>
      <sheetData sheetId="26" refreshError="1">
        <row r="52">
          <cell r="G52">
            <v>193</v>
          </cell>
        </row>
      </sheetData>
      <sheetData sheetId="27" refreshError="1">
        <row r="52">
          <cell r="G52">
            <v>143</v>
          </cell>
        </row>
      </sheetData>
      <sheetData sheetId="28" refreshError="1"/>
      <sheetData sheetId="29" refreshError="1">
        <row r="52">
          <cell r="G52">
            <v>206</v>
          </cell>
        </row>
      </sheetData>
      <sheetData sheetId="30" refreshError="1">
        <row r="52">
          <cell r="G52">
            <v>168</v>
          </cell>
        </row>
      </sheetData>
      <sheetData sheetId="31" refreshError="1">
        <row r="52">
          <cell r="G52">
            <v>193</v>
          </cell>
        </row>
      </sheetData>
      <sheetData sheetId="32" refreshError="1">
        <row r="52">
          <cell r="G52">
            <v>193</v>
          </cell>
        </row>
      </sheetData>
      <sheetData sheetId="33" refreshError="1">
        <row r="52">
          <cell r="G52">
            <v>193</v>
          </cell>
        </row>
      </sheetData>
      <sheetData sheetId="34" refreshError="1">
        <row r="52">
          <cell r="G52">
            <v>213</v>
          </cell>
        </row>
      </sheetData>
      <sheetData sheetId="35" refreshError="1">
        <row r="52">
          <cell r="G52">
            <v>193</v>
          </cell>
        </row>
      </sheetData>
      <sheetData sheetId="36" refreshError="1">
        <row r="52">
          <cell r="G52">
            <v>232</v>
          </cell>
        </row>
      </sheetData>
      <sheetData sheetId="37" refreshError="1">
        <row r="52">
          <cell r="G52">
            <v>143</v>
          </cell>
        </row>
      </sheetData>
      <sheetData sheetId="38" refreshError="1">
        <row r="52">
          <cell r="G52">
            <v>341</v>
          </cell>
        </row>
      </sheetData>
      <sheetData sheetId="39" refreshError="1">
        <row r="52">
          <cell r="G52">
            <v>193</v>
          </cell>
        </row>
      </sheetData>
      <sheetData sheetId="40" refreshError="1">
        <row r="52">
          <cell r="G52">
            <v>227</v>
          </cell>
        </row>
      </sheetData>
      <sheetData sheetId="41" refreshError="1">
        <row r="52">
          <cell r="G52">
            <v>227</v>
          </cell>
        </row>
      </sheetData>
      <sheetData sheetId="42" refreshError="1">
        <row r="52">
          <cell r="G52">
            <v>193</v>
          </cell>
        </row>
      </sheetData>
      <sheetData sheetId="43" refreshError="1">
        <row r="52">
          <cell r="G52">
            <v>213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</sheetNames>
    <sheetDataSet>
      <sheetData sheetId="0" refreshError="1">
        <row r="50">
          <cell r="G50">
            <v>361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 refreshError="1">
        <row r="50">
          <cell r="G50">
            <v>139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9"/>
  <sheetViews>
    <sheetView tabSelected="1" zoomScale="78" zoomScaleNormal="78" workbookViewId="0">
      <selection activeCell="C356" sqref="C356"/>
    </sheetView>
  </sheetViews>
  <sheetFormatPr defaultColWidth="8.85546875" defaultRowHeight="12.75"/>
  <cols>
    <col min="1" max="1" width="4.7109375" style="2" customWidth="1"/>
    <col min="2" max="2" width="16.7109375" style="2" customWidth="1"/>
    <col min="3" max="3" width="58.28515625" style="2" customWidth="1"/>
    <col min="4" max="4" width="14" style="2" customWidth="1"/>
    <col min="5" max="16384" width="8.85546875" style="2"/>
  </cols>
  <sheetData>
    <row r="1" spans="1:4">
      <c r="A1" s="94" t="s">
        <v>525</v>
      </c>
      <c r="B1" s="95"/>
      <c r="C1" s="95"/>
      <c r="D1" s="95"/>
    </row>
    <row r="2" spans="1:4" ht="25.5" customHeight="1">
      <c r="A2" s="96" t="s">
        <v>0</v>
      </c>
      <c r="B2" s="97"/>
      <c r="C2" s="97"/>
      <c r="D2" s="97"/>
    </row>
    <row r="3" spans="1:4" ht="59.45" customHeight="1">
      <c r="A3" s="98" t="s">
        <v>126</v>
      </c>
      <c r="B3" s="99"/>
      <c r="C3" s="99"/>
      <c r="D3" s="100"/>
    </row>
    <row r="4" spans="1:4" ht="49.9" customHeight="1">
      <c r="A4" s="3" t="s">
        <v>1</v>
      </c>
      <c r="B4" s="4" t="s">
        <v>124</v>
      </c>
      <c r="C4" s="4" t="s">
        <v>127</v>
      </c>
      <c r="D4" s="5" t="s">
        <v>128</v>
      </c>
    </row>
    <row r="5" spans="1:4" ht="37.15" customHeight="1">
      <c r="A5" s="91" t="s">
        <v>366</v>
      </c>
      <c r="B5" s="92"/>
      <c r="C5" s="92"/>
      <c r="D5" s="93"/>
    </row>
    <row r="6" spans="1:4" ht="31.5">
      <c r="A6" s="52">
        <v>1</v>
      </c>
      <c r="B6" s="29" t="s">
        <v>410</v>
      </c>
      <c r="C6" s="24" t="s">
        <v>334</v>
      </c>
      <c r="D6" s="51">
        <v>94</v>
      </c>
    </row>
    <row r="7" spans="1:4" ht="34.15" customHeight="1">
      <c r="A7" s="52">
        <v>2</v>
      </c>
      <c r="B7" s="29" t="s">
        <v>410</v>
      </c>
      <c r="C7" s="24" t="s">
        <v>347</v>
      </c>
      <c r="D7" s="51">
        <v>44</v>
      </c>
    </row>
    <row r="8" spans="1:4" ht="31.5">
      <c r="A8" s="52">
        <v>3</v>
      </c>
      <c r="B8" s="29" t="s">
        <v>411</v>
      </c>
      <c r="C8" s="24" t="s">
        <v>335</v>
      </c>
      <c r="D8" s="51">
        <v>82</v>
      </c>
    </row>
    <row r="9" spans="1:4" ht="31.5">
      <c r="A9" s="52">
        <v>4</v>
      </c>
      <c r="B9" s="29" t="s">
        <v>412</v>
      </c>
      <c r="C9" s="24" t="s">
        <v>336</v>
      </c>
      <c r="D9" s="51">
        <v>75</v>
      </c>
    </row>
    <row r="10" spans="1:4" ht="31.5">
      <c r="A10" s="52">
        <v>5</v>
      </c>
      <c r="B10" s="29" t="s">
        <v>413</v>
      </c>
      <c r="C10" s="24" t="s">
        <v>337</v>
      </c>
      <c r="D10" s="51">
        <v>66</v>
      </c>
    </row>
    <row r="11" spans="1:4" ht="31.5">
      <c r="A11" s="52">
        <v>6</v>
      </c>
      <c r="B11" s="29" t="s">
        <v>414</v>
      </c>
      <c r="C11" s="24" t="s">
        <v>338</v>
      </c>
      <c r="D11" s="51">
        <v>56</v>
      </c>
    </row>
    <row r="12" spans="1:4" ht="31.5">
      <c r="A12" s="52">
        <v>7</v>
      </c>
      <c r="B12" s="29" t="s">
        <v>415</v>
      </c>
      <c r="C12" s="30" t="s">
        <v>339</v>
      </c>
      <c r="D12" s="51">
        <v>72</v>
      </c>
    </row>
    <row r="13" spans="1:4" ht="31.5">
      <c r="A13" s="52">
        <v>8</v>
      </c>
      <c r="B13" s="31" t="s">
        <v>416</v>
      </c>
      <c r="C13" s="32" t="s">
        <v>340</v>
      </c>
      <c r="D13" s="51">
        <v>65</v>
      </c>
    </row>
    <row r="14" spans="1:4" ht="36" customHeight="1">
      <c r="A14" s="52">
        <v>9</v>
      </c>
      <c r="B14" s="29" t="s">
        <v>417</v>
      </c>
      <c r="C14" s="24" t="s">
        <v>361</v>
      </c>
      <c r="D14" s="51">
        <v>65</v>
      </c>
    </row>
    <row r="15" spans="1:4" ht="33.6" customHeight="1">
      <c r="A15" s="52">
        <v>10</v>
      </c>
      <c r="B15" s="33" t="s">
        <v>418</v>
      </c>
      <c r="C15" s="34" t="s">
        <v>341</v>
      </c>
      <c r="D15" s="51">
        <v>184</v>
      </c>
    </row>
    <row r="16" spans="1:4" ht="36.6" customHeight="1">
      <c r="A16" s="52">
        <v>11</v>
      </c>
      <c r="B16" s="35" t="s">
        <v>419</v>
      </c>
      <c r="C16" s="36" t="s">
        <v>342</v>
      </c>
      <c r="D16" s="51">
        <v>70</v>
      </c>
    </row>
    <row r="17" spans="1:5" ht="31.5">
      <c r="A17" s="52">
        <v>12</v>
      </c>
      <c r="B17" s="37" t="s">
        <v>420</v>
      </c>
      <c r="C17" s="38" t="s">
        <v>343</v>
      </c>
      <c r="D17" s="51">
        <v>87</v>
      </c>
    </row>
    <row r="18" spans="1:5" ht="35.450000000000003" customHeight="1">
      <c r="A18" s="52">
        <v>13</v>
      </c>
      <c r="B18" s="39" t="s">
        <v>421</v>
      </c>
      <c r="C18" s="40" t="s">
        <v>344</v>
      </c>
      <c r="D18" s="51">
        <v>70</v>
      </c>
    </row>
    <row r="19" spans="1:5" ht="31.5">
      <c r="A19" s="52">
        <v>14</v>
      </c>
      <c r="B19" s="29" t="s">
        <v>422</v>
      </c>
      <c r="C19" s="24" t="s">
        <v>345</v>
      </c>
      <c r="D19" s="51">
        <v>50</v>
      </c>
      <c r="E19" s="42"/>
    </row>
    <row r="20" spans="1:5" s="61" customFormat="1" ht="31.5">
      <c r="A20" s="57">
        <v>15</v>
      </c>
      <c r="B20" s="58" t="s">
        <v>423</v>
      </c>
      <c r="C20" s="59" t="s">
        <v>363</v>
      </c>
      <c r="D20" s="60">
        <v>105</v>
      </c>
    </row>
    <row r="21" spans="1:5" ht="37.15" customHeight="1">
      <c r="A21" s="52">
        <v>16</v>
      </c>
      <c r="B21" s="29" t="s">
        <v>424</v>
      </c>
      <c r="C21" s="24" t="s">
        <v>362</v>
      </c>
      <c r="D21" s="51">
        <v>89</v>
      </c>
    </row>
    <row r="22" spans="1:5" ht="15.75">
      <c r="A22" s="52">
        <v>17</v>
      </c>
      <c r="B22" s="72" t="s">
        <v>130</v>
      </c>
      <c r="C22" s="73" t="s">
        <v>134</v>
      </c>
      <c r="D22" s="74">
        <v>141</v>
      </c>
    </row>
    <row r="23" spans="1:5" ht="15.75">
      <c r="A23" s="52">
        <v>18</v>
      </c>
      <c r="B23" s="72" t="s">
        <v>129</v>
      </c>
      <c r="C23" s="73" t="s">
        <v>2</v>
      </c>
      <c r="D23" s="74">
        <v>161</v>
      </c>
    </row>
    <row r="24" spans="1:5" ht="42.6" customHeight="1">
      <c r="A24" s="52">
        <v>19</v>
      </c>
      <c r="B24" s="75" t="s">
        <v>269</v>
      </c>
      <c r="C24" s="71" t="s">
        <v>268</v>
      </c>
      <c r="D24" s="62">
        <v>529</v>
      </c>
    </row>
    <row r="25" spans="1:5" ht="19.5" customHeight="1">
      <c r="A25" s="52">
        <v>20</v>
      </c>
      <c r="B25" s="70" t="s">
        <v>425</v>
      </c>
      <c r="C25" s="71" t="s">
        <v>426</v>
      </c>
      <c r="D25" s="62">
        <v>100</v>
      </c>
    </row>
    <row r="26" spans="1:5" ht="20.25" customHeight="1">
      <c r="A26" s="52">
        <v>21</v>
      </c>
      <c r="B26" s="72" t="s">
        <v>132</v>
      </c>
      <c r="C26" s="76" t="s">
        <v>108</v>
      </c>
      <c r="D26" s="74">
        <v>93</v>
      </c>
    </row>
    <row r="27" spans="1:5" ht="31.5">
      <c r="A27" s="52">
        <v>22</v>
      </c>
      <c r="B27" s="70" t="s">
        <v>409</v>
      </c>
      <c r="C27" s="71" t="s">
        <v>408</v>
      </c>
      <c r="D27" s="62">
        <v>222</v>
      </c>
    </row>
    <row r="28" spans="1:5" ht="15.75">
      <c r="A28" s="52">
        <v>23</v>
      </c>
      <c r="B28" s="70" t="s">
        <v>144</v>
      </c>
      <c r="C28" s="77" t="s">
        <v>3</v>
      </c>
      <c r="D28" s="74">
        <v>138</v>
      </c>
    </row>
    <row r="29" spans="1:5" ht="15.75">
      <c r="A29" s="52">
        <v>24</v>
      </c>
      <c r="B29" s="70" t="s">
        <v>158</v>
      </c>
      <c r="C29" s="77" t="s">
        <v>157</v>
      </c>
      <c r="D29" s="74">
        <v>91</v>
      </c>
    </row>
    <row r="30" spans="1:5" ht="32.450000000000003" customHeight="1">
      <c r="A30" s="52">
        <v>25</v>
      </c>
      <c r="B30" s="78" t="s">
        <v>133</v>
      </c>
      <c r="C30" s="79" t="s">
        <v>367</v>
      </c>
      <c r="D30" s="74">
        <v>149</v>
      </c>
    </row>
    <row r="31" spans="1:5" ht="15.75">
      <c r="A31" s="52">
        <v>26</v>
      </c>
      <c r="B31" s="77" t="s">
        <v>195</v>
      </c>
      <c r="C31" s="77" t="s">
        <v>5</v>
      </c>
      <c r="D31" s="62">
        <v>67</v>
      </c>
    </row>
    <row r="32" spans="1:5" ht="15.75">
      <c r="A32" s="52">
        <v>27</v>
      </c>
      <c r="B32" s="72" t="s">
        <v>140</v>
      </c>
      <c r="C32" s="80" t="s">
        <v>141</v>
      </c>
      <c r="D32" s="74">
        <v>93</v>
      </c>
    </row>
    <row r="33" spans="1:4" ht="15.75">
      <c r="A33" s="52">
        <v>28</v>
      </c>
      <c r="B33" s="72" t="s">
        <v>136</v>
      </c>
      <c r="C33" s="79" t="s">
        <v>135</v>
      </c>
      <c r="D33" s="74">
        <v>116</v>
      </c>
    </row>
    <row r="34" spans="1:4" ht="31.5">
      <c r="A34" s="52">
        <v>29</v>
      </c>
      <c r="B34" s="70" t="s">
        <v>169</v>
      </c>
      <c r="C34" s="71" t="s">
        <v>263</v>
      </c>
      <c r="D34" s="62">
        <v>471</v>
      </c>
    </row>
    <row r="35" spans="1:4" ht="31.5">
      <c r="A35" s="52">
        <v>30</v>
      </c>
      <c r="B35" s="70" t="s">
        <v>264</v>
      </c>
      <c r="C35" s="71" t="s">
        <v>265</v>
      </c>
      <c r="D35" s="62">
        <v>471</v>
      </c>
    </row>
    <row r="36" spans="1:4" ht="15.75">
      <c r="A36" s="52">
        <v>31</v>
      </c>
      <c r="B36" s="70" t="s">
        <v>149</v>
      </c>
      <c r="C36" s="77" t="s">
        <v>160</v>
      </c>
      <c r="D36" s="74">
        <v>127</v>
      </c>
    </row>
    <row r="37" spans="1:4" ht="35.450000000000003" customHeight="1">
      <c r="A37" s="52">
        <v>32</v>
      </c>
      <c r="B37" s="70" t="s">
        <v>146</v>
      </c>
      <c r="C37" s="77" t="s">
        <v>243</v>
      </c>
      <c r="D37" s="74">
        <v>126</v>
      </c>
    </row>
    <row r="38" spans="1:4" ht="36.6" customHeight="1">
      <c r="A38" s="52">
        <v>33</v>
      </c>
      <c r="B38" s="70" t="s">
        <v>145</v>
      </c>
      <c r="C38" s="77" t="s">
        <v>242</v>
      </c>
      <c r="D38" s="74">
        <v>122</v>
      </c>
    </row>
    <row r="39" spans="1:4" ht="15.75">
      <c r="A39" s="52">
        <v>34</v>
      </c>
      <c r="B39" s="70" t="s">
        <v>241</v>
      </c>
      <c r="C39" s="77" t="s">
        <v>240</v>
      </c>
      <c r="D39" s="74">
        <v>246</v>
      </c>
    </row>
    <row r="40" spans="1:4" ht="15.75">
      <c r="A40" s="52">
        <v>35</v>
      </c>
      <c r="B40" s="70" t="s">
        <v>143</v>
      </c>
      <c r="C40" s="77" t="s">
        <v>152</v>
      </c>
      <c r="D40" s="74">
        <v>92</v>
      </c>
    </row>
    <row r="41" spans="1:4" ht="35.450000000000003" customHeight="1">
      <c r="A41" s="52">
        <v>36</v>
      </c>
      <c r="B41" s="70" t="s">
        <v>162</v>
      </c>
      <c r="C41" s="71" t="s">
        <v>234</v>
      </c>
      <c r="D41" s="74">
        <v>161</v>
      </c>
    </row>
    <row r="42" spans="1:4" ht="15.75">
      <c r="A42" s="52">
        <v>37</v>
      </c>
      <c r="B42" s="70" t="s">
        <v>142</v>
      </c>
      <c r="C42" s="77" t="s">
        <v>153</v>
      </c>
      <c r="D42" s="74">
        <v>97</v>
      </c>
    </row>
    <row r="43" spans="1:4" ht="15.75">
      <c r="A43" s="52">
        <v>38</v>
      </c>
      <c r="B43" s="70" t="s">
        <v>147</v>
      </c>
      <c r="C43" s="77" t="s">
        <v>159</v>
      </c>
      <c r="D43" s="74">
        <v>114</v>
      </c>
    </row>
    <row r="44" spans="1:4" ht="15.75">
      <c r="A44" s="52">
        <v>39</v>
      </c>
      <c r="B44" s="70" t="s">
        <v>150</v>
      </c>
      <c r="C44" s="77" t="s">
        <v>161</v>
      </c>
      <c r="D44" s="74">
        <v>122</v>
      </c>
    </row>
    <row r="45" spans="1:4" ht="37.15" customHeight="1">
      <c r="A45" s="52">
        <v>40</v>
      </c>
      <c r="B45" s="70" t="s">
        <v>233</v>
      </c>
      <c r="C45" s="77" t="s">
        <v>232</v>
      </c>
      <c r="D45" s="74">
        <v>126</v>
      </c>
    </row>
    <row r="46" spans="1:4" ht="15.75">
      <c r="A46" s="52">
        <v>41</v>
      </c>
      <c r="B46" s="70" t="s">
        <v>148</v>
      </c>
      <c r="C46" s="77" t="s">
        <v>125</v>
      </c>
      <c r="D46" s="74">
        <v>105</v>
      </c>
    </row>
    <row r="47" spans="1:4" ht="31.5">
      <c r="A47" s="52">
        <v>42</v>
      </c>
      <c r="B47" s="70" t="s">
        <v>239</v>
      </c>
      <c r="C47" s="71" t="s">
        <v>238</v>
      </c>
      <c r="D47" s="74">
        <v>167</v>
      </c>
    </row>
    <row r="48" spans="1:4" ht="15.75">
      <c r="A48" s="52">
        <v>43</v>
      </c>
      <c r="B48" s="72" t="s">
        <v>131</v>
      </c>
      <c r="C48" s="76" t="s">
        <v>107</v>
      </c>
      <c r="D48" s="74">
        <v>230</v>
      </c>
    </row>
    <row r="49" spans="1:4" ht="15.75">
      <c r="A49" s="52">
        <v>44</v>
      </c>
      <c r="B49" s="70" t="s">
        <v>292</v>
      </c>
      <c r="C49" s="81" t="s">
        <v>297</v>
      </c>
      <c r="D49" s="62">
        <v>246</v>
      </c>
    </row>
    <row r="50" spans="1:4" ht="15.75">
      <c r="A50" s="52">
        <v>45</v>
      </c>
      <c r="B50" s="82" t="s">
        <v>396</v>
      </c>
      <c r="C50" s="83" t="s">
        <v>397</v>
      </c>
      <c r="D50" s="84">
        <v>161</v>
      </c>
    </row>
    <row r="51" spans="1:4" ht="33.6" customHeight="1">
      <c r="A51" s="52">
        <v>46</v>
      </c>
      <c r="B51" s="82" t="s">
        <v>375</v>
      </c>
      <c r="C51" s="83" t="s">
        <v>374</v>
      </c>
      <c r="D51" s="84">
        <v>90</v>
      </c>
    </row>
    <row r="52" spans="1:4" ht="15.75">
      <c r="A52" s="52">
        <v>47</v>
      </c>
      <c r="B52" s="70" t="s">
        <v>404</v>
      </c>
      <c r="C52" s="71" t="s">
        <v>405</v>
      </c>
      <c r="D52" s="62">
        <v>47</v>
      </c>
    </row>
    <row r="53" spans="1:4" ht="39" customHeight="1">
      <c r="A53" s="52">
        <v>48</v>
      </c>
      <c r="B53" s="70" t="s">
        <v>406</v>
      </c>
      <c r="C53" s="71" t="s">
        <v>407</v>
      </c>
      <c r="D53" s="62">
        <v>32</v>
      </c>
    </row>
    <row r="54" spans="1:4" ht="15.75">
      <c r="A54" s="52">
        <v>49</v>
      </c>
      <c r="B54" s="70" t="s">
        <v>402</v>
      </c>
      <c r="C54" s="71" t="s">
        <v>403</v>
      </c>
      <c r="D54" s="62">
        <v>237</v>
      </c>
    </row>
    <row r="55" spans="1:4" ht="31.5">
      <c r="A55" s="52">
        <v>50</v>
      </c>
      <c r="B55" s="70" t="s">
        <v>400</v>
      </c>
      <c r="C55" s="71" t="s">
        <v>401</v>
      </c>
      <c r="D55" s="62">
        <v>394</v>
      </c>
    </row>
    <row r="56" spans="1:4" ht="15.75">
      <c r="A56" s="52">
        <v>51</v>
      </c>
      <c r="B56" s="70" t="s">
        <v>398</v>
      </c>
      <c r="C56" s="71" t="s">
        <v>399</v>
      </c>
      <c r="D56" s="62">
        <v>396</v>
      </c>
    </row>
    <row r="57" spans="1:4" ht="31.5">
      <c r="A57" s="52">
        <v>52</v>
      </c>
      <c r="B57" s="70" t="s">
        <v>427</v>
      </c>
      <c r="C57" s="71" t="s">
        <v>428</v>
      </c>
      <c r="D57" s="62">
        <v>172</v>
      </c>
    </row>
    <row r="58" spans="1:4" ht="31.5">
      <c r="A58" s="52">
        <v>53</v>
      </c>
      <c r="B58" s="70" t="s">
        <v>429</v>
      </c>
      <c r="C58" s="71" t="s">
        <v>430</v>
      </c>
      <c r="D58" s="62">
        <v>214</v>
      </c>
    </row>
    <row r="59" spans="1:4" ht="47.25">
      <c r="A59" s="52">
        <v>54</v>
      </c>
      <c r="B59" s="70"/>
      <c r="C59" s="71" t="s">
        <v>431</v>
      </c>
      <c r="D59" s="62">
        <v>1052</v>
      </c>
    </row>
    <row r="60" spans="1:4" ht="31.5">
      <c r="A60" s="52">
        <v>55</v>
      </c>
      <c r="B60" s="70"/>
      <c r="C60" s="71" t="s">
        <v>432</v>
      </c>
      <c r="D60" s="62">
        <v>668</v>
      </c>
    </row>
    <row r="61" spans="1:4" ht="31.5">
      <c r="A61" s="52">
        <v>56</v>
      </c>
      <c r="B61" s="70"/>
      <c r="C61" s="71" t="s">
        <v>433</v>
      </c>
      <c r="D61" s="62">
        <v>384</v>
      </c>
    </row>
    <row r="62" spans="1:4" ht="47.25">
      <c r="A62" s="52">
        <v>57</v>
      </c>
      <c r="B62" s="70"/>
      <c r="C62" s="71" t="s">
        <v>434</v>
      </c>
      <c r="D62" s="62">
        <v>522</v>
      </c>
    </row>
    <row r="63" spans="1:4" ht="36" customHeight="1">
      <c r="A63" s="107" t="s">
        <v>360</v>
      </c>
      <c r="B63" s="108"/>
      <c r="C63" s="108"/>
      <c r="D63" s="109"/>
    </row>
    <row r="64" spans="1:4" ht="31.5">
      <c r="A64" s="41">
        <v>1</v>
      </c>
      <c r="B64" s="29" t="s">
        <v>346</v>
      </c>
      <c r="C64" s="24" t="s">
        <v>439</v>
      </c>
      <c r="D64" s="51">
        <v>288</v>
      </c>
    </row>
    <row r="65" spans="1:4" ht="15.75">
      <c r="A65" s="41">
        <v>3</v>
      </c>
      <c r="B65" s="29" t="s">
        <v>346</v>
      </c>
      <c r="C65" s="24" t="s">
        <v>440</v>
      </c>
      <c r="D65" s="51">
        <v>92</v>
      </c>
    </row>
    <row r="66" spans="1:4" ht="31.5">
      <c r="A66" s="41">
        <v>4</v>
      </c>
      <c r="B66" s="29" t="s">
        <v>348</v>
      </c>
      <c r="C66" s="24" t="s">
        <v>450</v>
      </c>
      <c r="D66" s="51">
        <v>249</v>
      </c>
    </row>
    <row r="67" spans="1:4" ht="31.5">
      <c r="A67" s="41">
        <v>5</v>
      </c>
      <c r="B67" s="29" t="s">
        <v>349</v>
      </c>
      <c r="C67" s="24" t="s">
        <v>449</v>
      </c>
      <c r="D67" s="51">
        <v>202</v>
      </c>
    </row>
    <row r="68" spans="1:4" ht="18.75" customHeight="1">
      <c r="A68" s="41">
        <v>6</v>
      </c>
      <c r="B68" s="29" t="s">
        <v>156</v>
      </c>
      <c r="C68" s="24" t="s">
        <v>453</v>
      </c>
      <c r="D68" s="51">
        <v>203</v>
      </c>
    </row>
    <row r="69" spans="1:4" ht="21" customHeight="1">
      <c r="A69" s="41">
        <v>7</v>
      </c>
      <c r="B69" s="29" t="s">
        <v>350</v>
      </c>
      <c r="C69" s="24" t="s">
        <v>437</v>
      </c>
      <c r="D69" s="51">
        <v>236</v>
      </c>
    </row>
    <row r="70" spans="1:4" ht="18.75" customHeight="1">
      <c r="A70" s="41">
        <v>8</v>
      </c>
      <c r="B70" s="29" t="s">
        <v>351</v>
      </c>
      <c r="C70" s="24" t="s">
        <v>441</v>
      </c>
      <c r="D70" s="51">
        <v>179</v>
      </c>
    </row>
    <row r="71" spans="1:4" ht="31.5">
      <c r="A71" s="41">
        <v>9</v>
      </c>
      <c r="B71" s="29" t="s">
        <v>352</v>
      </c>
      <c r="C71" s="30" t="s">
        <v>435</v>
      </c>
      <c r="D71" s="51">
        <v>172</v>
      </c>
    </row>
    <row r="72" spans="1:4" ht="31.5">
      <c r="A72" s="41">
        <v>10</v>
      </c>
      <c r="B72" s="31" t="s">
        <v>353</v>
      </c>
      <c r="C72" s="32" t="s">
        <v>438</v>
      </c>
      <c r="D72" s="51">
        <v>137</v>
      </c>
    </row>
    <row r="73" spans="1:4" ht="18.75" customHeight="1">
      <c r="A73" s="53">
        <v>11</v>
      </c>
      <c r="B73" s="29" t="s">
        <v>155</v>
      </c>
      <c r="C73" s="24" t="s">
        <v>452</v>
      </c>
      <c r="D73" s="51">
        <v>163</v>
      </c>
    </row>
    <row r="74" spans="1:4" ht="20.25" customHeight="1">
      <c r="A74" s="41">
        <v>12</v>
      </c>
      <c r="B74" s="29" t="s">
        <v>365</v>
      </c>
      <c r="C74" s="24" t="s">
        <v>448</v>
      </c>
      <c r="D74" s="51">
        <v>207</v>
      </c>
    </row>
    <row r="75" spans="1:4" ht="31.5">
      <c r="A75" s="41">
        <v>13</v>
      </c>
      <c r="B75" s="33" t="s">
        <v>354</v>
      </c>
      <c r="C75" s="34" t="s">
        <v>447</v>
      </c>
      <c r="D75" s="51">
        <v>277</v>
      </c>
    </row>
    <row r="76" spans="1:4" ht="21" customHeight="1">
      <c r="A76" s="41">
        <v>14</v>
      </c>
      <c r="B76" s="35" t="s">
        <v>355</v>
      </c>
      <c r="C76" s="36" t="s">
        <v>436</v>
      </c>
      <c r="D76" s="51">
        <v>159</v>
      </c>
    </row>
    <row r="77" spans="1:4" ht="31.5">
      <c r="A77" s="41">
        <v>15</v>
      </c>
      <c r="B77" s="29" t="s">
        <v>359</v>
      </c>
      <c r="C77" s="24" t="s">
        <v>451</v>
      </c>
      <c r="D77" s="51">
        <v>161</v>
      </c>
    </row>
    <row r="78" spans="1:4" ht="18.75" customHeight="1">
      <c r="A78" s="41">
        <v>16</v>
      </c>
      <c r="B78" s="37" t="s">
        <v>356</v>
      </c>
      <c r="C78" s="38" t="s">
        <v>442</v>
      </c>
      <c r="D78" s="51">
        <v>190</v>
      </c>
    </row>
    <row r="79" spans="1:4" ht="18.75" customHeight="1">
      <c r="A79" s="41">
        <v>17</v>
      </c>
      <c r="B79" s="39" t="s">
        <v>357</v>
      </c>
      <c r="C79" s="40" t="s">
        <v>443</v>
      </c>
      <c r="D79" s="51">
        <v>209</v>
      </c>
    </row>
    <row r="80" spans="1:4" ht="31.5">
      <c r="A80" s="41">
        <v>18</v>
      </c>
      <c r="B80" s="29" t="s">
        <v>358</v>
      </c>
      <c r="C80" s="24" t="s">
        <v>446</v>
      </c>
      <c r="D80" s="51">
        <v>159</v>
      </c>
    </row>
    <row r="81" spans="1:4" ht="18.75" customHeight="1">
      <c r="A81" s="41">
        <v>19</v>
      </c>
      <c r="B81" s="29" t="s">
        <v>364</v>
      </c>
      <c r="C81" s="24" t="s">
        <v>445</v>
      </c>
      <c r="D81" s="51">
        <v>300</v>
      </c>
    </row>
    <row r="82" spans="1:4" s="61" customFormat="1" ht="20.25" customHeight="1">
      <c r="A82" s="41">
        <v>20</v>
      </c>
      <c r="B82" s="58"/>
      <c r="C82" s="59" t="s">
        <v>454</v>
      </c>
      <c r="D82" s="62">
        <v>192</v>
      </c>
    </row>
    <row r="83" spans="1:4" s="61" customFormat="1" ht="20.25" customHeight="1">
      <c r="A83" s="41">
        <v>21</v>
      </c>
      <c r="B83" s="58" t="s">
        <v>456</v>
      </c>
      <c r="C83" s="59" t="s">
        <v>455</v>
      </c>
      <c r="D83" s="62">
        <v>203</v>
      </c>
    </row>
    <row r="84" spans="1:4" ht="31.5">
      <c r="A84" s="41">
        <v>22</v>
      </c>
      <c r="B84" s="29" t="s">
        <v>154</v>
      </c>
      <c r="C84" s="24" t="s">
        <v>444</v>
      </c>
      <c r="D84" s="51">
        <f>'[2]Стоматолог(БК)'!$G$51</f>
        <v>224</v>
      </c>
    </row>
    <row r="85" spans="1:4" ht="15.75">
      <c r="A85" s="104" t="s">
        <v>262</v>
      </c>
      <c r="B85" s="105"/>
      <c r="C85" s="105"/>
      <c r="D85" s="106"/>
    </row>
    <row r="86" spans="1:4" ht="16.5">
      <c r="A86" s="101" t="s">
        <v>244</v>
      </c>
      <c r="B86" s="102"/>
      <c r="C86" s="102"/>
      <c r="D86" s="103"/>
    </row>
    <row r="87" spans="1:4" ht="15.75">
      <c r="A87" s="49">
        <v>22</v>
      </c>
      <c r="B87" s="43" t="s">
        <v>129</v>
      </c>
      <c r="C87" s="44" t="s">
        <v>2</v>
      </c>
      <c r="D87" s="45">
        <v>200</v>
      </c>
    </row>
    <row r="88" spans="1:4" ht="15.75">
      <c r="A88" s="49">
        <v>23</v>
      </c>
      <c r="B88" s="43" t="s">
        <v>130</v>
      </c>
      <c r="C88" s="44" t="s">
        <v>134</v>
      </c>
      <c r="D88" s="45">
        <v>192</v>
      </c>
    </row>
    <row r="89" spans="1:4" ht="15.75">
      <c r="A89" s="49">
        <v>24</v>
      </c>
      <c r="B89" s="43" t="s">
        <v>136</v>
      </c>
      <c r="C89" s="46" t="s">
        <v>462</v>
      </c>
      <c r="D89" s="45">
        <v>156</v>
      </c>
    </row>
    <row r="90" spans="1:4" ht="15.75">
      <c r="A90" s="49">
        <v>25</v>
      </c>
      <c r="B90" s="43" t="s">
        <v>131</v>
      </c>
      <c r="C90" s="47" t="s">
        <v>107</v>
      </c>
      <c r="D90" s="45">
        <v>259</v>
      </c>
    </row>
    <row r="91" spans="1:4" ht="15.75">
      <c r="A91" s="49">
        <v>26</v>
      </c>
      <c r="B91" s="43" t="s">
        <v>132</v>
      </c>
      <c r="C91" s="47" t="s">
        <v>108</v>
      </c>
      <c r="D91" s="27">
        <v>139</v>
      </c>
    </row>
    <row r="92" spans="1:4" ht="15.75">
      <c r="A92" s="49">
        <v>27</v>
      </c>
      <c r="B92" s="43" t="s">
        <v>140</v>
      </c>
      <c r="C92" s="47" t="s">
        <v>461</v>
      </c>
      <c r="D92" s="45">
        <v>132</v>
      </c>
    </row>
    <row r="93" spans="1:4" ht="15.75">
      <c r="A93" s="49">
        <v>28</v>
      </c>
      <c r="B93" s="48" t="s">
        <v>459</v>
      </c>
      <c r="C93" s="13" t="s">
        <v>457</v>
      </c>
      <c r="D93" s="45">
        <v>196</v>
      </c>
    </row>
    <row r="94" spans="1:4" ht="17.25" customHeight="1">
      <c r="A94" s="49">
        <v>29</v>
      </c>
      <c r="B94" s="48" t="s">
        <v>460</v>
      </c>
      <c r="C94" s="13" t="s">
        <v>458</v>
      </c>
      <c r="D94" s="45">
        <v>180</v>
      </c>
    </row>
    <row r="95" spans="1:4" ht="15.75">
      <c r="A95" s="49">
        <v>30</v>
      </c>
      <c r="B95" s="43" t="s">
        <v>139</v>
      </c>
      <c r="C95" s="13" t="s">
        <v>138</v>
      </c>
      <c r="D95" s="45">
        <f>[3]Лист3!$G$55</f>
        <v>920</v>
      </c>
    </row>
    <row r="96" spans="1:4" ht="31.5">
      <c r="A96" s="49">
        <v>31</v>
      </c>
      <c r="B96" s="48" t="s">
        <v>133</v>
      </c>
      <c r="C96" s="46" t="s">
        <v>137</v>
      </c>
      <c r="D96" s="45">
        <f>[4]Лист3!$G$58</f>
        <v>200</v>
      </c>
    </row>
    <row r="97" spans="1:4" ht="16.5">
      <c r="A97" s="101" t="s">
        <v>245</v>
      </c>
      <c r="B97" s="102"/>
      <c r="C97" s="102"/>
      <c r="D97" s="103"/>
    </row>
    <row r="98" spans="1:4" ht="15.75">
      <c r="A98" s="50">
        <v>32</v>
      </c>
      <c r="B98" s="8" t="s">
        <v>142</v>
      </c>
      <c r="C98" s="10" t="s">
        <v>153</v>
      </c>
      <c r="D98" s="45">
        <v>120</v>
      </c>
    </row>
    <row r="99" spans="1:4" ht="15.75">
      <c r="A99" s="50">
        <v>33</v>
      </c>
      <c r="B99" s="8" t="s">
        <v>143</v>
      </c>
      <c r="C99" s="10" t="s">
        <v>152</v>
      </c>
      <c r="D99" s="45">
        <v>110</v>
      </c>
    </row>
    <row r="100" spans="1:4" ht="15.75">
      <c r="A100" s="50">
        <v>34</v>
      </c>
      <c r="B100" s="8" t="s">
        <v>158</v>
      </c>
      <c r="C100" s="10" t="s">
        <v>157</v>
      </c>
      <c r="D100" s="45">
        <v>112</v>
      </c>
    </row>
    <row r="101" spans="1:4" ht="15.75">
      <c r="A101" s="50">
        <v>35</v>
      </c>
      <c r="B101" s="8" t="s">
        <v>144</v>
      </c>
      <c r="C101" s="10" t="s">
        <v>3</v>
      </c>
      <c r="D101" s="27">
        <v>159</v>
      </c>
    </row>
    <row r="102" spans="1:4" ht="15.75">
      <c r="A102" s="50">
        <v>36</v>
      </c>
      <c r="B102" s="8" t="s">
        <v>145</v>
      </c>
      <c r="C102" s="10" t="s">
        <v>519</v>
      </c>
      <c r="D102" s="45">
        <v>148</v>
      </c>
    </row>
    <row r="103" spans="1:4" ht="15.75">
      <c r="A103" s="50">
        <v>37</v>
      </c>
      <c r="B103" s="8" t="s">
        <v>146</v>
      </c>
      <c r="C103" s="10" t="s">
        <v>520</v>
      </c>
      <c r="D103" s="45">
        <v>154</v>
      </c>
    </row>
    <row r="104" spans="1:4" ht="15.75">
      <c r="A104" s="50">
        <v>38</v>
      </c>
      <c r="B104" s="8" t="s">
        <v>147</v>
      </c>
      <c r="C104" s="10" t="s">
        <v>465</v>
      </c>
      <c r="D104" s="45">
        <v>135</v>
      </c>
    </row>
    <row r="105" spans="1:4" ht="15.75">
      <c r="A105" s="50">
        <v>39</v>
      </c>
      <c r="B105" s="8" t="s">
        <v>148</v>
      </c>
      <c r="C105" s="10" t="s">
        <v>466</v>
      </c>
      <c r="D105" s="45">
        <v>126</v>
      </c>
    </row>
    <row r="106" spans="1:4" ht="15.75">
      <c r="A106" s="50">
        <v>40</v>
      </c>
      <c r="B106" s="8" t="s">
        <v>149</v>
      </c>
      <c r="C106" s="10" t="s">
        <v>467</v>
      </c>
      <c r="D106" s="45">
        <v>146</v>
      </c>
    </row>
    <row r="107" spans="1:4" ht="15.75">
      <c r="A107" s="50">
        <v>41</v>
      </c>
      <c r="B107" s="8" t="s">
        <v>150</v>
      </c>
      <c r="C107" s="10" t="s">
        <v>468</v>
      </c>
      <c r="D107" s="45">
        <v>141</v>
      </c>
    </row>
    <row r="108" spans="1:4" ht="15.75">
      <c r="A108" s="50">
        <v>42</v>
      </c>
      <c r="B108" s="8" t="s">
        <v>233</v>
      </c>
      <c r="C108" s="10" t="s">
        <v>469</v>
      </c>
      <c r="D108" s="45">
        <v>147</v>
      </c>
    </row>
    <row r="109" spans="1:4" ht="15.75">
      <c r="A109" s="50">
        <v>43</v>
      </c>
      <c r="B109" s="8" t="s">
        <v>151</v>
      </c>
      <c r="C109" s="10" t="s">
        <v>470</v>
      </c>
      <c r="D109" s="45">
        <v>135</v>
      </c>
    </row>
    <row r="110" spans="1:4" ht="15.75">
      <c r="A110" s="50">
        <v>44</v>
      </c>
      <c r="B110" s="8" t="s">
        <v>162</v>
      </c>
      <c r="C110" s="16" t="s">
        <v>471</v>
      </c>
      <c r="D110" s="45">
        <v>206</v>
      </c>
    </row>
    <row r="111" spans="1:4" ht="15.75">
      <c r="A111" s="50">
        <v>45</v>
      </c>
      <c r="B111" s="8" t="s">
        <v>163</v>
      </c>
      <c r="C111" s="16" t="s">
        <v>472</v>
      </c>
      <c r="D111" s="45">
        <v>116</v>
      </c>
    </row>
    <row r="112" spans="1:4" ht="15.75">
      <c r="A112" s="50">
        <v>46</v>
      </c>
      <c r="B112" s="8" t="s">
        <v>164</v>
      </c>
      <c r="C112" s="10" t="s">
        <v>473</v>
      </c>
      <c r="D112" s="45">
        <v>153</v>
      </c>
    </row>
    <row r="113" spans="1:4" ht="15.75">
      <c r="A113" s="50">
        <v>47</v>
      </c>
      <c r="B113" s="8" t="s">
        <v>165</v>
      </c>
      <c r="C113" s="10" t="s">
        <v>474</v>
      </c>
      <c r="D113" s="45">
        <v>126</v>
      </c>
    </row>
    <row r="114" spans="1:4" ht="15.75">
      <c r="A114" s="50">
        <v>48</v>
      </c>
      <c r="B114" s="8" t="s">
        <v>166</v>
      </c>
      <c r="C114" s="16" t="s">
        <v>475</v>
      </c>
      <c r="D114" s="45">
        <v>135</v>
      </c>
    </row>
    <row r="115" spans="1:4" ht="31.5">
      <c r="A115" s="50">
        <v>49</v>
      </c>
      <c r="B115" s="8" t="s">
        <v>368</v>
      </c>
      <c r="C115" s="16" t="s">
        <v>369</v>
      </c>
      <c r="D115" s="45">
        <v>124</v>
      </c>
    </row>
    <row r="116" spans="1:4" ht="34.5" customHeight="1">
      <c r="A116" s="50">
        <v>50</v>
      </c>
      <c r="B116" s="14" t="s">
        <v>236</v>
      </c>
      <c r="C116" s="16" t="s">
        <v>235</v>
      </c>
      <c r="D116" s="45">
        <v>126</v>
      </c>
    </row>
    <row r="117" spans="1:4" ht="31.5">
      <c r="A117" s="50">
        <v>51</v>
      </c>
      <c r="B117" s="8" t="s">
        <v>167</v>
      </c>
      <c r="C117" s="16" t="s">
        <v>237</v>
      </c>
      <c r="D117" s="27">
        <v>117</v>
      </c>
    </row>
    <row r="118" spans="1:4" ht="31.5">
      <c r="A118" s="50">
        <v>52</v>
      </c>
      <c r="B118" s="8" t="s">
        <v>239</v>
      </c>
      <c r="C118" s="16" t="s">
        <v>476</v>
      </c>
      <c r="D118" s="45">
        <v>230</v>
      </c>
    </row>
    <row r="119" spans="1:4" ht="34.5" customHeight="1">
      <c r="A119" s="50">
        <v>53</v>
      </c>
      <c r="B119" s="8" t="s">
        <v>241</v>
      </c>
      <c r="C119" s="63" t="s">
        <v>477</v>
      </c>
      <c r="D119" s="45">
        <v>333</v>
      </c>
    </row>
    <row r="120" spans="1:4" ht="15.75">
      <c r="A120" s="50">
        <v>54</v>
      </c>
      <c r="B120" s="8" t="s">
        <v>168</v>
      </c>
      <c r="C120" s="10" t="s">
        <v>478</v>
      </c>
      <c r="D120" s="45">
        <v>148</v>
      </c>
    </row>
    <row r="121" spans="1:4" ht="16.5">
      <c r="A121" s="101" t="s">
        <v>246</v>
      </c>
      <c r="B121" s="102"/>
      <c r="C121" s="102"/>
      <c r="D121" s="103"/>
    </row>
    <row r="122" spans="1:4" ht="31.5">
      <c r="A122" s="10">
        <v>55</v>
      </c>
      <c r="B122" s="8" t="s">
        <v>169</v>
      </c>
      <c r="C122" s="16" t="s">
        <v>263</v>
      </c>
      <c r="D122" s="27">
        <v>676</v>
      </c>
    </row>
    <row r="123" spans="1:4" ht="31.5">
      <c r="A123" s="10">
        <v>56</v>
      </c>
      <c r="B123" s="8" t="s">
        <v>479</v>
      </c>
      <c r="C123" s="16" t="s">
        <v>265</v>
      </c>
      <c r="D123" s="27">
        <v>676</v>
      </c>
    </row>
    <row r="124" spans="1:4" ht="15.75">
      <c r="A124" s="10">
        <v>57</v>
      </c>
      <c r="B124" s="14"/>
      <c r="C124" s="16" t="s">
        <v>480</v>
      </c>
      <c r="D124" s="27">
        <v>693</v>
      </c>
    </row>
    <row r="125" spans="1:4" ht="15.75">
      <c r="A125" s="10">
        <v>58</v>
      </c>
      <c r="B125" s="8" t="s">
        <v>170</v>
      </c>
      <c r="C125" s="10" t="s">
        <v>266</v>
      </c>
      <c r="D125" s="28">
        <v>696</v>
      </c>
    </row>
    <row r="126" spans="1:4" ht="15.75">
      <c r="A126" s="10">
        <v>59</v>
      </c>
      <c r="B126" s="8" t="s">
        <v>171</v>
      </c>
      <c r="C126" s="15" t="s">
        <v>481</v>
      </c>
      <c r="D126" s="28">
        <v>679</v>
      </c>
    </row>
    <row r="127" spans="1:4" ht="25.15" customHeight="1">
      <c r="A127" s="10">
        <v>60</v>
      </c>
      <c r="B127" s="8" t="s">
        <v>172</v>
      </c>
      <c r="C127" s="15" t="s">
        <v>482</v>
      </c>
      <c r="D127" s="28">
        <f>[5]Лист3!$G$51</f>
        <v>681</v>
      </c>
    </row>
    <row r="128" spans="1:4" ht="15.75">
      <c r="A128" s="10">
        <v>61</v>
      </c>
      <c r="B128" s="8" t="s">
        <v>267</v>
      </c>
      <c r="C128" s="15" t="s">
        <v>483</v>
      </c>
      <c r="D128" s="28">
        <f>[6]Лист3!$G$51</f>
        <v>683</v>
      </c>
    </row>
    <row r="129" spans="1:4" ht="31.5">
      <c r="A129" s="10">
        <v>62</v>
      </c>
      <c r="B129" s="8" t="s">
        <v>484</v>
      </c>
      <c r="C129" s="15" t="s">
        <v>485</v>
      </c>
      <c r="D129" s="27">
        <v>595</v>
      </c>
    </row>
    <row r="130" spans="1:4" ht="31.5">
      <c r="A130" s="10">
        <v>63</v>
      </c>
      <c r="B130" s="14" t="s">
        <v>269</v>
      </c>
      <c r="C130" s="16" t="s">
        <v>268</v>
      </c>
      <c r="D130" s="27">
        <v>422</v>
      </c>
    </row>
    <row r="131" spans="1:4" ht="16.5">
      <c r="A131" s="101" t="s">
        <v>247</v>
      </c>
      <c r="B131" s="102"/>
      <c r="C131" s="102"/>
      <c r="D131" s="103"/>
    </row>
    <row r="132" spans="1:4" ht="31.5">
      <c r="A132" s="10">
        <v>64</v>
      </c>
      <c r="B132" s="8" t="s">
        <v>298</v>
      </c>
      <c r="C132" s="15" t="s">
        <v>299</v>
      </c>
      <c r="D132" s="27">
        <f>[7]А06.03.005!$G$52</f>
        <v>213</v>
      </c>
    </row>
    <row r="133" spans="1:4" ht="31.5">
      <c r="A133" s="10">
        <v>65</v>
      </c>
      <c r="B133" s="8" t="s">
        <v>271</v>
      </c>
      <c r="C133" s="15" t="s">
        <v>272</v>
      </c>
      <c r="D133" s="27">
        <f>[7]А06.03.010!$G$52</f>
        <v>193</v>
      </c>
    </row>
    <row r="134" spans="1:4" ht="31.5">
      <c r="A134" s="10">
        <v>66</v>
      </c>
      <c r="B134" s="25" t="s">
        <v>295</v>
      </c>
      <c r="C134" s="15" t="s">
        <v>273</v>
      </c>
      <c r="D134" s="27">
        <f>[7]А06.03.011!$G$52</f>
        <v>227</v>
      </c>
    </row>
    <row r="135" spans="1:4" ht="31.5">
      <c r="A135" s="10">
        <v>67</v>
      </c>
      <c r="B135" s="8" t="s">
        <v>178</v>
      </c>
      <c r="C135" s="15" t="s">
        <v>330</v>
      </c>
      <c r="D135" s="27">
        <f>[7]А06.03.015!$G$52</f>
        <v>227</v>
      </c>
    </row>
    <row r="136" spans="1:4" ht="15.75">
      <c r="A136" s="10">
        <v>68</v>
      </c>
      <c r="B136" s="54" t="s">
        <v>275</v>
      </c>
      <c r="C136" s="55" t="s">
        <v>274</v>
      </c>
      <c r="D136" s="56">
        <f>[7]А06.03.017!$G$52</f>
        <v>193</v>
      </c>
    </row>
    <row r="137" spans="1:4" ht="15.6" customHeight="1">
      <c r="A137" s="10">
        <v>69</v>
      </c>
      <c r="B137" s="54" t="s">
        <v>372</v>
      </c>
      <c r="C137" s="55" t="s">
        <v>276</v>
      </c>
      <c r="D137" s="56">
        <f>[7]А06.03.018!$G$52</f>
        <v>341</v>
      </c>
    </row>
    <row r="138" spans="1:4" ht="15.75">
      <c r="A138" s="10">
        <v>70</v>
      </c>
      <c r="B138" s="54" t="s">
        <v>300</v>
      </c>
      <c r="C138" s="55" t="s">
        <v>301</v>
      </c>
      <c r="D138" s="27">
        <f>'[7]А06.03.022 '!$G$52</f>
        <v>143</v>
      </c>
    </row>
    <row r="139" spans="1:4" ht="15.75">
      <c r="A139" s="10">
        <v>71</v>
      </c>
      <c r="B139" s="54" t="s">
        <v>303</v>
      </c>
      <c r="C139" s="55" t="s">
        <v>302</v>
      </c>
      <c r="D139" s="27">
        <f>[7]А06.03.023!$G$52</f>
        <v>232</v>
      </c>
    </row>
    <row r="140" spans="1:4" ht="15.75">
      <c r="A140" s="10">
        <v>72</v>
      </c>
      <c r="B140" s="8" t="s">
        <v>277</v>
      </c>
      <c r="C140" s="15" t="s">
        <v>278</v>
      </c>
      <c r="D140" s="27">
        <f>[7]А06.03.024!$G$52</f>
        <v>193</v>
      </c>
    </row>
    <row r="141" spans="1:4" ht="15.75">
      <c r="A141" s="10">
        <v>73</v>
      </c>
      <c r="B141" s="8" t="s">
        <v>304</v>
      </c>
      <c r="C141" s="15" t="s">
        <v>305</v>
      </c>
      <c r="D141" s="27">
        <f>[7]А06.03.026!$G$52</f>
        <v>213</v>
      </c>
    </row>
    <row r="142" spans="1:4" ht="15.75">
      <c r="A142" s="10">
        <v>74</v>
      </c>
      <c r="B142" s="8" t="s">
        <v>174</v>
      </c>
      <c r="C142" s="15" t="s">
        <v>279</v>
      </c>
      <c r="D142" s="27">
        <f>[7]А06.03.028!$G$52</f>
        <v>193</v>
      </c>
    </row>
    <row r="143" spans="1:4" ht="15.75">
      <c r="A143" s="10">
        <v>75</v>
      </c>
      <c r="B143" s="54" t="s">
        <v>373</v>
      </c>
      <c r="C143" s="55" t="s">
        <v>280</v>
      </c>
      <c r="D143" s="56">
        <f>[7]А06.03.029!$G$52</f>
        <v>193</v>
      </c>
    </row>
    <row r="144" spans="1:4" ht="15.75">
      <c r="A144" s="10">
        <v>76</v>
      </c>
      <c r="B144" s="8" t="s">
        <v>173</v>
      </c>
      <c r="C144" s="15" t="s">
        <v>281</v>
      </c>
      <c r="D144" s="27">
        <f>[7]А06.03.032!$G$52</f>
        <v>193</v>
      </c>
    </row>
    <row r="145" spans="1:4" ht="15.75">
      <c r="A145" s="10">
        <v>77</v>
      </c>
      <c r="B145" s="8" t="s">
        <v>306</v>
      </c>
      <c r="C145" s="15" t="s">
        <v>307</v>
      </c>
      <c r="D145" s="27">
        <f>[7]А06.03.041!$G$52</f>
        <v>168</v>
      </c>
    </row>
    <row r="146" spans="1:4" ht="15.75">
      <c r="A146" s="10">
        <v>78</v>
      </c>
      <c r="B146" s="8" t="s">
        <v>270</v>
      </c>
      <c r="C146" s="15" t="s">
        <v>282</v>
      </c>
      <c r="D146" s="27">
        <f>[7]А06.03.043!$G$52</f>
        <v>206</v>
      </c>
    </row>
    <row r="147" spans="1:4" ht="15.75">
      <c r="A147" s="10">
        <v>79</v>
      </c>
      <c r="B147" s="8" t="s">
        <v>308</v>
      </c>
      <c r="C147" s="15" t="s">
        <v>309</v>
      </c>
      <c r="D147" s="27">
        <f>[7]А06.03.050!$G$52</f>
        <v>143</v>
      </c>
    </row>
    <row r="148" spans="1:4" ht="15.75">
      <c r="A148" s="10">
        <v>80</v>
      </c>
      <c r="B148" s="54" t="s">
        <v>310</v>
      </c>
      <c r="C148" s="55" t="s">
        <v>311</v>
      </c>
      <c r="D148" s="27">
        <f>[7]А06.03.053!$G$52</f>
        <v>193</v>
      </c>
    </row>
    <row r="149" spans="1:4" ht="15.75">
      <c r="A149" s="10">
        <v>81</v>
      </c>
      <c r="B149" s="8" t="s">
        <v>175</v>
      </c>
      <c r="C149" s="15" t="s">
        <v>333</v>
      </c>
      <c r="D149" s="27">
        <f>[7]А06.03.054!$G$52</f>
        <v>202</v>
      </c>
    </row>
    <row r="150" spans="1:4" ht="15.75">
      <c r="A150" s="10">
        <v>82</v>
      </c>
      <c r="B150" s="8" t="s">
        <v>312</v>
      </c>
      <c r="C150" s="15" t="s">
        <v>313</v>
      </c>
      <c r="D150" s="27">
        <f>[7]A06.04.001!$G$52</f>
        <v>143</v>
      </c>
    </row>
    <row r="151" spans="1:4" ht="15.75">
      <c r="A151" s="10">
        <v>83</v>
      </c>
      <c r="B151" s="25" t="s">
        <v>296</v>
      </c>
      <c r="C151" s="15" t="s">
        <v>332</v>
      </c>
      <c r="D151" s="27">
        <f>[7]А06.04.003!$G$52</f>
        <v>202</v>
      </c>
    </row>
    <row r="152" spans="1:4" ht="15.75">
      <c r="A152" s="10">
        <v>84</v>
      </c>
      <c r="B152" s="8" t="s">
        <v>283</v>
      </c>
      <c r="C152" s="15" t="s">
        <v>284</v>
      </c>
      <c r="D152" s="27">
        <f>[7]А06.04.004!$G$52</f>
        <v>202</v>
      </c>
    </row>
    <row r="153" spans="1:4" ht="15.75">
      <c r="A153" s="10">
        <v>85</v>
      </c>
      <c r="B153" s="8" t="s">
        <v>177</v>
      </c>
      <c r="C153" s="15" t="s">
        <v>285</v>
      </c>
      <c r="D153" s="27">
        <f>[7]А06.04.005!$G$52</f>
        <v>193</v>
      </c>
    </row>
    <row r="154" spans="1:4" ht="15.75">
      <c r="A154" s="10">
        <v>86</v>
      </c>
      <c r="B154" s="8" t="s">
        <v>315</v>
      </c>
      <c r="C154" s="15" t="s">
        <v>314</v>
      </c>
      <c r="D154" s="27">
        <f>[7]A06.04.010!$G$52</f>
        <v>143</v>
      </c>
    </row>
    <row r="155" spans="1:4" ht="15.75">
      <c r="A155" s="10">
        <v>87</v>
      </c>
      <c r="B155" s="8" t="s">
        <v>176</v>
      </c>
      <c r="C155" s="15" t="s">
        <v>331</v>
      </c>
      <c r="D155" s="27">
        <f>[7]А06.04.012!$G$52</f>
        <v>202</v>
      </c>
    </row>
    <row r="156" spans="1:4" ht="15.75">
      <c r="A156" s="10">
        <v>88</v>
      </c>
      <c r="B156" s="8" t="s">
        <v>370</v>
      </c>
      <c r="C156" s="15" t="s">
        <v>371</v>
      </c>
      <c r="D156" s="27">
        <f>[7]А06.07.007!$G$52</f>
        <v>126</v>
      </c>
    </row>
    <row r="157" spans="1:4" ht="15.75">
      <c r="A157" s="10">
        <v>89</v>
      </c>
      <c r="B157" s="8" t="s">
        <v>316</v>
      </c>
      <c r="C157" s="15" t="s">
        <v>317</v>
      </c>
      <c r="D157" s="27">
        <f>[7]А06.07.009!$G$52</f>
        <v>143</v>
      </c>
    </row>
    <row r="158" spans="1:4" ht="15.75">
      <c r="A158" s="10">
        <v>90</v>
      </c>
      <c r="B158" s="8" t="s">
        <v>318</v>
      </c>
      <c r="C158" s="15" t="s">
        <v>319</v>
      </c>
      <c r="D158" s="27">
        <f>[7]А06.08.003!$G$52</f>
        <v>143</v>
      </c>
    </row>
    <row r="159" spans="1:4" ht="15.75">
      <c r="A159" s="10">
        <v>91</v>
      </c>
      <c r="B159" s="54" t="s">
        <v>375</v>
      </c>
      <c r="C159" s="55" t="s">
        <v>374</v>
      </c>
      <c r="D159" s="56">
        <v>134</v>
      </c>
    </row>
    <row r="160" spans="1:4" ht="15.75">
      <c r="A160" s="10">
        <v>92</v>
      </c>
      <c r="B160" s="54" t="s">
        <v>320</v>
      </c>
      <c r="C160" s="55" t="s">
        <v>321</v>
      </c>
      <c r="D160" s="56">
        <f>[7]А06.09.007!$G$52</f>
        <v>230</v>
      </c>
    </row>
    <row r="161" spans="1:4" ht="15.75">
      <c r="A161" s="10">
        <v>92</v>
      </c>
      <c r="B161" s="54" t="s">
        <v>396</v>
      </c>
      <c r="C161" s="55" t="s">
        <v>397</v>
      </c>
      <c r="D161" s="56">
        <v>230</v>
      </c>
    </row>
    <row r="162" spans="1:4" ht="15.75">
      <c r="A162" s="10">
        <v>93</v>
      </c>
      <c r="B162" s="8" t="s">
        <v>286</v>
      </c>
      <c r="C162" s="15" t="s">
        <v>287</v>
      </c>
      <c r="D162" s="27">
        <f>[7]А06.09.008!$G$52</f>
        <v>472</v>
      </c>
    </row>
    <row r="163" spans="1:4" ht="15.75">
      <c r="A163" s="10">
        <v>94</v>
      </c>
      <c r="B163" s="8" t="s">
        <v>288</v>
      </c>
      <c r="C163" s="15" t="s">
        <v>289</v>
      </c>
      <c r="D163" s="27">
        <f>[7]А06.16.001!$G$52</f>
        <v>365</v>
      </c>
    </row>
    <row r="164" spans="1:4" ht="15.75">
      <c r="A164" s="10">
        <v>95</v>
      </c>
      <c r="B164" s="8" t="s">
        <v>322</v>
      </c>
      <c r="C164" s="15" t="s">
        <v>323</v>
      </c>
      <c r="D164" s="27">
        <f>[7]А06.18.001!$G$53</f>
        <v>525</v>
      </c>
    </row>
    <row r="165" spans="1:4" ht="31.5">
      <c r="A165" s="10">
        <v>96</v>
      </c>
      <c r="B165" s="8" t="s">
        <v>290</v>
      </c>
      <c r="C165" s="15" t="s">
        <v>291</v>
      </c>
      <c r="D165" s="27">
        <f>[7]А06.18.002!$G$52</f>
        <v>314</v>
      </c>
    </row>
    <row r="166" spans="1:4" ht="15.75">
      <c r="A166" s="10">
        <v>97</v>
      </c>
      <c r="B166" s="8" t="s">
        <v>324</v>
      </c>
      <c r="C166" s="15" t="s">
        <v>325</v>
      </c>
      <c r="D166" s="27">
        <f>[7]А06.20.001!$G$52</f>
        <v>462</v>
      </c>
    </row>
    <row r="167" spans="1:4" ht="15.75">
      <c r="A167" s="10">
        <v>98</v>
      </c>
      <c r="B167" s="8" t="s">
        <v>292</v>
      </c>
      <c r="C167" s="15" t="s">
        <v>297</v>
      </c>
      <c r="D167" s="27">
        <f>[7]А06.20.004!$G$52</f>
        <v>306</v>
      </c>
    </row>
    <row r="168" spans="1:4" ht="31.5">
      <c r="A168" s="10">
        <v>99</v>
      </c>
      <c r="B168" s="8" t="s">
        <v>293</v>
      </c>
      <c r="C168" s="15" t="s">
        <v>294</v>
      </c>
      <c r="D168" s="27">
        <f>[7]А06.25.002!$G$52</f>
        <v>252</v>
      </c>
    </row>
    <row r="169" spans="1:4" ht="15.75">
      <c r="A169" s="10">
        <v>100</v>
      </c>
      <c r="B169" s="54" t="s">
        <v>328</v>
      </c>
      <c r="C169" s="55" t="s">
        <v>329</v>
      </c>
      <c r="D169" s="56">
        <f>[7]A06.28.003!$G$52</f>
        <v>436</v>
      </c>
    </row>
    <row r="170" spans="1:4" ht="15.75">
      <c r="A170" s="10">
        <v>101</v>
      </c>
      <c r="B170" s="54" t="s">
        <v>326</v>
      </c>
      <c r="C170" s="55" t="s">
        <v>327</v>
      </c>
      <c r="D170" s="56">
        <f>[7]А06.28.007!$G$52</f>
        <v>298</v>
      </c>
    </row>
    <row r="171" spans="1:4" ht="15.75">
      <c r="A171" s="10">
        <v>102</v>
      </c>
      <c r="B171" s="8" t="s">
        <v>378</v>
      </c>
      <c r="C171" s="15" t="s">
        <v>379</v>
      </c>
      <c r="D171" s="27">
        <f>[7]А06.28.011!$G$52</f>
        <v>266</v>
      </c>
    </row>
    <row r="172" spans="1:4" ht="15.75">
      <c r="A172" s="10">
        <v>103</v>
      </c>
      <c r="B172" s="8" t="s">
        <v>377</v>
      </c>
      <c r="C172" s="15" t="s">
        <v>376</v>
      </c>
      <c r="D172" s="27">
        <f>[7]А06.28.013!$G$52</f>
        <v>497</v>
      </c>
    </row>
    <row r="173" spans="1:4" ht="31.5">
      <c r="A173" s="10">
        <v>104</v>
      </c>
      <c r="B173" s="54" t="s">
        <v>381</v>
      </c>
      <c r="C173" s="55" t="s">
        <v>380</v>
      </c>
      <c r="D173" s="27">
        <f>[7]А06.30.003!$G$45</f>
        <v>134</v>
      </c>
    </row>
    <row r="174" spans="1:4" ht="31.5">
      <c r="A174" s="10">
        <v>105</v>
      </c>
      <c r="B174" s="54"/>
      <c r="C174" s="55" t="s">
        <v>382</v>
      </c>
      <c r="D174" s="27">
        <f>[7]Консультация!$G$45</f>
        <v>167</v>
      </c>
    </row>
    <row r="175" spans="1:4" ht="16.5">
      <c r="A175" s="101" t="s">
        <v>248</v>
      </c>
      <c r="B175" s="102"/>
      <c r="C175" s="102"/>
      <c r="D175" s="103"/>
    </row>
    <row r="176" spans="1:4" ht="15.75">
      <c r="A176" s="9">
        <v>107</v>
      </c>
      <c r="B176" s="7" t="s">
        <v>180</v>
      </c>
      <c r="C176" s="26" t="s">
        <v>486</v>
      </c>
      <c r="D176" s="64">
        <v>324</v>
      </c>
    </row>
    <row r="177" spans="1:4" ht="15.75">
      <c r="A177" s="9">
        <v>108</v>
      </c>
      <c r="B177" s="7" t="s">
        <v>180</v>
      </c>
      <c r="C177" s="26" t="s">
        <v>109</v>
      </c>
      <c r="D177" s="64">
        <f>[8]Лист3!$G$50</f>
        <v>361</v>
      </c>
    </row>
    <row r="178" spans="1:4" ht="31.5">
      <c r="A178" s="10">
        <v>109</v>
      </c>
      <c r="B178" s="8" t="s">
        <v>181</v>
      </c>
      <c r="C178" s="17" t="s">
        <v>110</v>
      </c>
      <c r="D178" s="28">
        <v>225</v>
      </c>
    </row>
    <row r="179" spans="1:4" ht="15.75">
      <c r="A179" s="10">
        <v>110</v>
      </c>
      <c r="B179" s="8" t="s">
        <v>182</v>
      </c>
      <c r="C179" s="17" t="s">
        <v>111</v>
      </c>
      <c r="D179" s="28">
        <v>225</v>
      </c>
    </row>
    <row r="180" spans="1:4" ht="15.75">
      <c r="A180" s="10">
        <v>111</v>
      </c>
      <c r="B180" s="8" t="s">
        <v>183</v>
      </c>
      <c r="C180" s="17" t="s">
        <v>112</v>
      </c>
      <c r="D180" s="28">
        <v>293</v>
      </c>
    </row>
    <row r="181" spans="1:4" ht="15.75">
      <c r="A181" s="10">
        <v>112</v>
      </c>
      <c r="B181" s="8" t="s">
        <v>184</v>
      </c>
      <c r="C181" s="17" t="s">
        <v>113</v>
      </c>
      <c r="D181" s="28">
        <v>423</v>
      </c>
    </row>
    <row r="182" spans="1:4" ht="15.75">
      <c r="A182" s="10">
        <v>113</v>
      </c>
      <c r="B182" s="8" t="s">
        <v>185</v>
      </c>
      <c r="C182" s="17" t="s">
        <v>114</v>
      </c>
      <c r="D182" s="28">
        <v>228</v>
      </c>
    </row>
    <row r="183" spans="1:4" ht="31.5">
      <c r="A183" s="10">
        <v>114</v>
      </c>
      <c r="B183" s="8" t="s">
        <v>186</v>
      </c>
      <c r="C183" s="17" t="s">
        <v>115</v>
      </c>
      <c r="D183" s="28">
        <v>365</v>
      </c>
    </row>
    <row r="184" spans="1:4" ht="31.5">
      <c r="A184" s="10">
        <v>115</v>
      </c>
      <c r="B184" s="8" t="s">
        <v>187</v>
      </c>
      <c r="C184" s="17" t="s">
        <v>116</v>
      </c>
      <c r="D184" s="28">
        <v>293</v>
      </c>
    </row>
    <row r="185" spans="1:4" ht="31.5">
      <c r="A185" s="10">
        <v>116</v>
      </c>
      <c r="B185" s="8" t="s">
        <v>188</v>
      </c>
      <c r="C185" s="17" t="s">
        <v>117</v>
      </c>
      <c r="D185" s="28">
        <v>813</v>
      </c>
    </row>
    <row r="186" spans="1:4" ht="15.75">
      <c r="A186" s="10">
        <v>117</v>
      </c>
      <c r="B186" s="8" t="s">
        <v>179</v>
      </c>
      <c r="C186" s="17" t="s">
        <v>118</v>
      </c>
      <c r="D186" s="28">
        <v>290</v>
      </c>
    </row>
    <row r="187" spans="1:4" ht="15.75">
      <c r="A187" s="10">
        <v>118</v>
      </c>
      <c r="B187" s="8" t="s">
        <v>189</v>
      </c>
      <c r="C187" s="17" t="s">
        <v>119</v>
      </c>
      <c r="D187" s="28">
        <v>290</v>
      </c>
    </row>
    <row r="188" spans="1:4" ht="15.75">
      <c r="A188" s="10">
        <v>119</v>
      </c>
      <c r="B188" s="8" t="s">
        <v>190</v>
      </c>
      <c r="C188" s="10" t="s">
        <v>120</v>
      </c>
      <c r="D188" s="28">
        <v>554</v>
      </c>
    </row>
    <row r="189" spans="1:4" ht="15.75">
      <c r="A189" s="110" t="s">
        <v>249</v>
      </c>
      <c r="B189" s="111"/>
      <c r="C189" s="111"/>
      <c r="D189" s="112"/>
    </row>
    <row r="190" spans="1:4" ht="15.75">
      <c r="A190" s="10">
        <v>120</v>
      </c>
      <c r="B190" s="8" t="s">
        <v>383</v>
      </c>
      <c r="C190" s="13" t="s">
        <v>384</v>
      </c>
      <c r="D190" s="28">
        <v>136</v>
      </c>
    </row>
    <row r="191" spans="1:4" ht="15.75">
      <c r="A191" s="10">
        <v>121</v>
      </c>
      <c r="B191" s="8" t="s">
        <v>385</v>
      </c>
      <c r="C191" s="13" t="s">
        <v>386</v>
      </c>
      <c r="D191" s="28">
        <v>45</v>
      </c>
    </row>
    <row r="192" spans="1:4" ht="15.75">
      <c r="A192" s="10">
        <v>122</v>
      </c>
      <c r="B192" s="8" t="s">
        <v>387</v>
      </c>
      <c r="C192" s="13" t="s">
        <v>388</v>
      </c>
      <c r="D192" s="28">
        <v>45</v>
      </c>
    </row>
    <row r="193" spans="1:4" ht="15.75">
      <c r="A193" s="10">
        <v>123</v>
      </c>
      <c r="B193" s="8" t="s">
        <v>389</v>
      </c>
      <c r="C193" s="13" t="s">
        <v>395</v>
      </c>
      <c r="D193" s="28">
        <v>68</v>
      </c>
    </row>
    <row r="194" spans="1:4" ht="15.75">
      <c r="A194" s="10">
        <v>124</v>
      </c>
      <c r="B194" s="8" t="s">
        <v>191</v>
      </c>
      <c r="C194" s="13" t="s">
        <v>51</v>
      </c>
      <c r="D194" s="28">
        <v>68</v>
      </c>
    </row>
    <row r="195" spans="1:4" ht="15.75">
      <c r="A195" s="10">
        <v>125</v>
      </c>
      <c r="B195" s="8" t="s">
        <v>193</v>
      </c>
      <c r="C195" s="13" t="s">
        <v>390</v>
      </c>
      <c r="D195" s="28">
        <v>68</v>
      </c>
    </row>
    <row r="196" spans="1:4" ht="15.75">
      <c r="A196" s="10">
        <v>126</v>
      </c>
      <c r="B196" s="8" t="s">
        <v>192</v>
      </c>
      <c r="C196" s="13" t="s">
        <v>391</v>
      </c>
      <c r="D196" s="28">
        <v>182</v>
      </c>
    </row>
    <row r="197" spans="1:4" ht="15.75">
      <c r="A197" s="10">
        <v>127</v>
      </c>
      <c r="B197" s="8" t="s">
        <v>194</v>
      </c>
      <c r="C197" s="12" t="s">
        <v>60</v>
      </c>
      <c r="D197" s="28">
        <v>45</v>
      </c>
    </row>
    <row r="198" spans="1:4" ht="15.75">
      <c r="A198" s="10">
        <v>128</v>
      </c>
      <c r="B198" s="8"/>
      <c r="C198" s="13" t="s">
        <v>52</v>
      </c>
      <c r="D198" s="28">
        <v>45</v>
      </c>
    </row>
    <row r="199" spans="1:4" ht="15.75">
      <c r="A199" s="10">
        <v>129</v>
      </c>
      <c r="B199" s="8"/>
      <c r="C199" s="13" t="s">
        <v>53</v>
      </c>
      <c r="D199" s="28">
        <v>45</v>
      </c>
    </row>
    <row r="200" spans="1:4" ht="15.75">
      <c r="A200" s="10">
        <v>130</v>
      </c>
      <c r="B200" s="8"/>
      <c r="C200" s="13" t="s">
        <v>54</v>
      </c>
      <c r="D200" s="28">
        <v>45</v>
      </c>
    </row>
    <row r="201" spans="1:4" ht="31.5">
      <c r="A201" s="10">
        <v>131</v>
      </c>
      <c r="B201" s="8" t="s">
        <v>393</v>
      </c>
      <c r="C201" s="13" t="s">
        <v>392</v>
      </c>
      <c r="D201" s="28">
        <v>68</v>
      </c>
    </row>
    <row r="202" spans="1:4" ht="15.75">
      <c r="A202" s="10">
        <v>132</v>
      </c>
      <c r="B202" s="8"/>
      <c r="C202" s="13" t="s">
        <v>55</v>
      </c>
      <c r="D202" s="28">
        <v>91</v>
      </c>
    </row>
    <row r="203" spans="1:4" ht="15.75">
      <c r="A203" s="10">
        <v>133</v>
      </c>
      <c r="B203" s="8"/>
      <c r="C203" s="13" t="s">
        <v>56</v>
      </c>
      <c r="D203" s="28">
        <v>182</v>
      </c>
    </row>
    <row r="204" spans="1:4" ht="15.75">
      <c r="A204" s="10">
        <v>134</v>
      </c>
      <c r="B204" s="8"/>
      <c r="C204" s="13" t="s">
        <v>57</v>
      </c>
      <c r="D204" s="28">
        <v>68</v>
      </c>
    </row>
    <row r="205" spans="1:4" ht="15.75">
      <c r="A205" s="10">
        <v>135</v>
      </c>
      <c r="B205" s="8"/>
      <c r="C205" s="13" t="s">
        <v>58</v>
      </c>
      <c r="D205" s="28">
        <v>45</v>
      </c>
    </row>
    <row r="206" spans="1:4" ht="15.75">
      <c r="A206" s="10">
        <v>136</v>
      </c>
      <c r="B206" s="8"/>
      <c r="C206" s="13" t="s">
        <v>59</v>
      </c>
      <c r="D206" s="28">
        <v>45</v>
      </c>
    </row>
    <row r="207" spans="1:4" ht="15.75">
      <c r="A207" s="10">
        <v>137</v>
      </c>
      <c r="B207" s="8"/>
      <c r="C207" s="13" t="s">
        <v>394</v>
      </c>
      <c r="D207" s="28">
        <v>68</v>
      </c>
    </row>
    <row r="208" spans="1:4" ht="16.5">
      <c r="A208" s="101" t="s">
        <v>250</v>
      </c>
      <c r="B208" s="102"/>
      <c r="C208" s="102"/>
      <c r="D208" s="103"/>
    </row>
    <row r="209" spans="1:4" ht="15.75">
      <c r="A209" s="10">
        <v>140</v>
      </c>
      <c r="B209" s="10" t="s">
        <v>195</v>
      </c>
      <c r="C209" s="10" t="s">
        <v>5</v>
      </c>
      <c r="D209" s="28">
        <v>91</v>
      </c>
    </row>
    <row r="210" spans="1:4" ht="15.75">
      <c r="A210" s="10">
        <v>141</v>
      </c>
      <c r="B210" s="8"/>
      <c r="C210" s="10" t="s">
        <v>16</v>
      </c>
      <c r="D210" s="28">
        <v>757</v>
      </c>
    </row>
    <row r="211" spans="1:4" ht="31.5">
      <c r="A211" s="10">
        <v>142</v>
      </c>
      <c r="B211" s="10" t="s">
        <v>196</v>
      </c>
      <c r="C211" s="16" t="s">
        <v>61</v>
      </c>
      <c r="D211" s="28">
        <v>72</v>
      </c>
    </row>
    <row r="212" spans="1:4" ht="15.75">
      <c r="A212" s="10">
        <v>143</v>
      </c>
      <c r="B212" s="10" t="s">
        <v>197</v>
      </c>
      <c r="C212" s="10" t="s">
        <v>62</v>
      </c>
      <c r="D212" s="28">
        <v>107</v>
      </c>
    </row>
    <row r="213" spans="1:4" ht="31.5">
      <c r="A213" s="10">
        <v>144</v>
      </c>
      <c r="B213" s="8" t="s">
        <v>198</v>
      </c>
      <c r="C213" s="16" t="s">
        <v>64</v>
      </c>
      <c r="D213" s="28">
        <v>185</v>
      </c>
    </row>
    <row r="214" spans="1:4" ht="15.75">
      <c r="A214" s="10">
        <v>145</v>
      </c>
      <c r="B214" s="8"/>
      <c r="C214" s="10" t="s">
        <v>17</v>
      </c>
      <c r="D214" s="28">
        <v>930</v>
      </c>
    </row>
    <row r="215" spans="1:4" ht="15.75">
      <c r="A215" s="10">
        <v>146</v>
      </c>
      <c r="B215" s="8" t="s">
        <v>199</v>
      </c>
      <c r="C215" s="10" t="s">
        <v>63</v>
      </c>
      <c r="D215" s="28">
        <v>1185</v>
      </c>
    </row>
    <row r="216" spans="1:4" ht="15.75">
      <c r="A216" s="10">
        <v>147</v>
      </c>
      <c r="B216" s="8" t="s">
        <v>200</v>
      </c>
      <c r="C216" s="10" t="s">
        <v>65</v>
      </c>
      <c r="D216" s="28">
        <v>604</v>
      </c>
    </row>
    <row r="217" spans="1:4" ht="16.5">
      <c r="A217" s="101" t="s">
        <v>251</v>
      </c>
      <c r="B217" s="102"/>
      <c r="C217" s="102"/>
      <c r="D217" s="103"/>
    </row>
    <row r="218" spans="1:4" ht="15.75">
      <c r="A218" s="10">
        <v>148</v>
      </c>
      <c r="B218" s="8" t="s">
        <v>201</v>
      </c>
      <c r="C218" s="10" t="s">
        <v>121</v>
      </c>
      <c r="D218" s="28">
        <v>69</v>
      </c>
    </row>
    <row r="219" spans="1:4" ht="15.75">
      <c r="A219" s="10">
        <v>149</v>
      </c>
      <c r="B219" s="8" t="s">
        <v>202</v>
      </c>
      <c r="C219" s="16" t="s">
        <v>4</v>
      </c>
      <c r="D219" s="28">
        <v>51</v>
      </c>
    </row>
    <row r="220" spans="1:4" ht="15.75">
      <c r="A220" s="10">
        <v>150</v>
      </c>
      <c r="B220" s="8"/>
      <c r="C220" s="10" t="s">
        <v>18</v>
      </c>
      <c r="D220" s="28">
        <v>125</v>
      </c>
    </row>
    <row r="221" spans="1:4" ht="15.75">
      <c r="A221" s="10">
        <v>151</v>
      </c>
      <c r="B221" s="8" t="s">
        <v>203</v>
      </c>
      <c r="C221" s="18" t="s">
        <v>6</v>
      </c>
      <c r="D221" s="28">
        <v>342</v>
      </c>
    </row>
    <row r="222" spans="1:4" ht="15.75">
      <c r="A222" s="10">
        <v>152</v>
      </c>
      <c r="B222" s="8" t="s">
        <v>204</v>
      </c>
      <c r="C222" s="10" t="s">
        <v>123</v>
      </c>
      <c r="D222" s="28">
        <v>602</v>
      </c>
    </row>
    <row r="223" spans="1:4" ht="15.75">
      <c r="A223" s="10">
        <v>153</v>
      </c>
      <c r="B223" s="8" t="s">
        <v>487</v>
      </c>
      <c r="C223" s="10" t="s">
        <v>488</v>
      </c>
      <c r="D223" s="28">
        <v>1006</v>
      </c>
    </row>
    <row r="224" spans="1:4" ht="15.75">
      <c r="A224" s="10">
        <v>154</v>
      </c>
      <c r="B224" s="8" t="s">
        <v>205</v>
      </c>
      <c r="C224" s="10" t="s">
        <v>7</v>
      </c>
      <c r="D224" s="28">
        <v>749</v>
      </c>
    </row>
    <row r="225" spans="1:4" ht="16.5">
      <c r="A225" s="101" t="s">
        <v>252</v>
      </c>
      <c r="B225" s="102"/>
      <c r="C225" s="102"/>
      <c r="D225" s="103"/>
    </row>
    <row r="226" spans="1:4" ht="15.75">
      <c r="A226" s="10">
        <v>155</v>
      </c>
      <c r="B226" s="10"/>
      <c r="C226" s="10" t="s">
        <v>507</v>
      </c>
      <c r="D226" s="6">
        <v>3238</v>
      </c>
    </row>
    <row r="227" spans="1:4" ht="15.75">
      <c r="A227" s="10">
        <v>156</v>
      </c>
      <c r="B227" s="10"/>
      <c r="C227" s="10" t="s">
        <v>508</v>
      </c>
      <c r="D227" s="6">
        <v>17913</v>
      </c>
    </row>
    <row r="228" spans="1:4" ht="15.75">
      <c r="A228" s="10">
        <v>157</v>
      </c>
      <c r="B228" s="10"/>
      <c r="C228" s="10" t="s">
        <v>509</v>
      </c>
      <c r="D228" s="6">
        <v>8450</v>
      </c>
    </row>
    <row r="229" spans="1:4" ht="15.75">
      <c r="A229" s="10">
        <v>158</v>
      </c>
      <c r="B229" s="10"/>
      <c r="C229" s="10" t="s">
        <v>510</v>
      </c>
      <c r="D229" s="6">
        <v>2005</v>
      </c>
    </row>
    <row r="230" spans="1:4" ht="15.75">
      <c r="A230" s="10">
        <v>159</v>
      </c>
      <c r="B230" s="10"/>
      <c r="C230" s="10" t="s">
        <v>511</v>
      </c>
      <c r="D230" s="6">
        <v>2310</v>
      </c>
    </row>
    <row r="231" spans="1:4" ht="15.75">
      <c r="A231" s="10">
        <v>160</v>
      </c>
      <c r="B231" s="10"/>
      <c r="C231" s="10" t="s">
        <v>512</v>
      </c>
      <c r="D231" s="6">
        <v>3665</v>
      </c>
    </row>
    <row r="232" spans="1:4" ht="15.75">
      <c r="A232" s="10">
        <v>161</v>
      </c>
      <c r="B232" s="10"/>
      <c r="C232" s="10" t="s">
        <v>513</v>
      </c>
      <c r="D232" s="6">
        <v>3160</v>
      </c>
    </row>
    <row r="233" spans="1:4" ht="15.75">
      <c r="A233" s="10">
        <v>162</v>
      </c>
      <c r="B233" s="10"/>
      <c r="C233" s="10" t="s">
        <v>514</v>
      </c>
      <c r="D233" s="6">
        <v>3264</v>
      </c>
    </row>
    <row r="234" spans="1:4" ht="16.5">
      <c r="A234" s="101" t="s">
        <v>253</v>
      </c>
      <c r="B234" s="102"/>
      <c r="C234" s="102"/>
      <c r="D234" s="103"/>
    </row>
    <row r="235" spans="1:4" ht="15.75">
      <c r="A235" s="10">
        <v>165</v>
      </c>
      <c r="B235" s="8" t="s">
        <v>154</v>
      </c>
      <c r="C235" s="21" t="s">
        <v>105</v>
      </c>
      <c r="D235" s="6">
        <v>194</v>
      </c>
    </row>
    <row r="236" spans="1:4" ht="15.75">
      <c r="A236" s="10">
        <v>166</v>
      </c>
      <c r="B236" s="8" t="s">
        <v>206</v>
      </c>
      <c r="C236" s="20" t="s">
        <v>106</v>
      </c>
      <c r="D236" s="6">
        <v>251</v>
      </c>
    </row>
    <row r="237" spans="1:4" ht="16.5">
      <c r="A237" s="101" t="s">
        <v>254</v>
      </c>
      <c r="B237" s="102"/>
      <c r="C237" s="102"/>
      <c r="D237" s="103"/>
    </row>
    <row r="238" spans="1:4" ht="15.75">
      <c r="A238" s="10">
        <v>167</v>
      </c>
      <c r="B238" s="8" t="s">
        <v>49</v>
      </c>
      <c r="C238" s="22" t="s">
        <v>122</v>
      </c>
      <c r="D238" s="6">
        <v>139</v>
      </c>
    </row>
    <row r="239" spans="1:4" ht="15.75">
      <c r="A239" s="10">
        <v>168</v>
      </c>
      <c r="B239" s="8" t="s">
        <v>50</v>
      </c>
      <c r="C239" s="22" t="s">
        <v>97</v>
      </c>
      <c r="D239" s="6">
        <v>121</v>
      </c>
    </row>
    <row r="240" spans="1:4" ht="15.75">
      <c r="A240" s="10">
        <v>169</v>
      </c>
      <c r="B240" s="1"/>
      <c r="C240" s="19" t="s">
        <v>8</v>
      </c>
      <c r="D240" s="6">
        <v>94</v>
      </c>
    </row>
    <row r="241" spans="1:4" ht="15.75">
      <c r="A241" s="10">
        <v>170</v>
      </c>
      <c r="B241" s="1"/>
      <c r="C241" s="19" t="s">
        <v>9</v>
      </c>
      <c r="D241" s="6">
        <v>140</v>
      </c>
    </row>
    <row r="242" spans="1:4" ht="15.75">
      <c r="A242" s="10">
        <v>171</v>
      </c>
      <c r="B242" s="1"/>
      <c r="C242" s="19" t="s">
        <v>517</v>
      </c>
      <c r="D242" s="6">
        <v>151</v>
      </c>
    </row>
    <row r="243" spans="1:4" ht="15.75">
      <c r="A243" s="10">
        <v>172</v>
      </c>
      <c r="B243" s="1"/>
      <c r="C243" s="19" t="s">
        <v>518</v>
      </c>
      <c r="D243" s="6">
        <v>151</v>
      </c>
    </row>
    <row r="244" spans="1:4" ht="15.75">
      <c r="A244" s="10">
        <v>173</v>
      </c>
      <c r="B244" s="1"/>
      <c r="C244" s="19" t="s">
        <v>10</v>
      </c>
      <c r="D244" s="6">
        <v>202</v>
      </c>
    </row>
    <row r="245" spans="1:4" ht="16.5">
      <c r="A245" s="101" t="s">
        <v>255</v>
      </c>
      <c r="B245" s="102"/>
      <c r="C245" s="102"/>
      <c r="D245" s="103"/>
    </row>
    <row r="246" spans="1:4" ht="16.5">
      <c r="A246" s="10">
        <v>174</v>
      </c>
      <c r="B246" s="8" t="s">
        <v>207</v>
      </c>
      <c r="C246" s="15" t="s">
        <v>11</v>
      </c>
      <c r="D246" s="67">
        <v>364</v>
      </c>
    </row>
    <row r="247" spans="1:4" ht="16.5">
      <c r="A247" s="10">
        <v>175</v>
      </c>
      <c r="B247" s="8" t="s">
        <v>207</v>
      </c>
      <c r="C247" s="15" t="s">
        <v>12</v>
      </c>
      <c r="D247" s="67">
        <v>414</v>
      </c>
    </row>
    <row r="248" spans="1:4" ht="16.5">
      <c r="A248" s="10">
        <v>176</v>
      </c>
      <c r="B248" s="8" t="s">
        <v>207</v>
      </c>
      <c r="C248" s="15" t="s">
        <v>13</v>
      </c>
      <c r="D248" s="67">
        <v>427</v>
      </c>
    </row>
    <row r="249" spans="1:4" ht="16.5">
      <c r="A249" s="10">
        <v>177</v>
      </c>
      <c r="B249" s="8" t="s">
        <v>207</v>
      </c>
      <c r="C249" s="15" t="s">
        <v>14</v>
      </c>
      <c r="D249" s="67">
        <v>470</v>
      </c>
    </row>
    <row r="250" spans="1:4" ht="16.5">
      <c r="A250" s="10">
        <v>178</v>
      </c>
      <c r="B250" s="8" t="s">
        <v>208</v>
      </c>
      <c r="C250" s="15" t="s">
        <v>98</v>
      </c>
      <c r="D250" s="67">
        <v>483</v>
      </c>
    </row>
    <row r="251" spans="1:4" ht="31.5">
      <c r="A251" s="10">
        <v>179</v>
      </c>
      <c r="B251" s="8" t="s">
        <v>208</v>
      </c>
      <c r="C251" s="15" t="s">
        <v>99</v>
      </c>
      <c r="D251" s="67">
        <v>621</v>
      </c>
    </row>
    <row r="252" spans="1:4" ht="16.5">
      <c r="A252" s="10">
        <v>180</v>
      </c>
      <c r="B252" s="23"/>
      <c r="C252" s="15" t="s">
        <v>100</v>
      </c>
      <c r="D252" s="67">
        <v>166</v>
      </c>
    </row>
    <row r="253" spans="1:4" ht="16.5">
      <c r="A253" s="10">
        <v>181</v>
      </c>
      <c r="B253" s="23"/>
      <c r="C253" s="15" t="s">
        <v>101</v>
      </c>
      <c r="D253" s="67">
        <v>167</v>
      </c>
    </row>
    <row r="254" spans="1:4" ht="16.5">
      <c r="A254" s="101" t="s">
        <v>256</v>
      </c>
      <c r="B254" s="102"/>
      <c r="C254" s="102"/>
      <c r="D254" s="103"/>
    </row>
    <row r="255" spans="1:4" ht="15.75">
      <c r="A255" s="10">
        <v>182</v>
      </c>
      <c r="B255" s="8" t="s">
        <v>209</v>
      </c>
      <c r="C255" s="15" t="s">
        <v>86</v>
      </c>
      <c r="D255" s="65">
        <v>321</v>
      </c>
    </row>
    <row r="256" spans="1:4" ht="15.75">
      <c r="A256" s="10">
        <v>183</v>
      </c>
      <c r="B256" s="8" t="s">
        <v>209</v>
      </c>
      <c r="C256" s="15" t="s">
        <v>87</v>
      </c>
      <c r="D256" s="65">
        <v>149</v>
      </c>
    </row>
    <row r="257" spans="1:4" ht="15.75">
      <c r="A257" s="10">
        <v>184</v>
      </c>
      <c r="B257" s="8" t="s">
        <v>209</v>
      </c>
      <c r="C257" s="15" t="s">
        <v>88</v>
      </c>
      <c r="D257" s="65">
        <v>327</v>
      </c>
    </row>
    <row r="258" spans="1:4" ht="15.75">
      <c r="A258" s="10">
        <v>185</v>
      </c>
      <c r="B258" s="8" t="s">
        <v>210</v>
      </c>
      <c r="C258" s="15" t="s">
        <v>89</v>
      </c>
      <c r="D258" s="65">
        <v>265</v>
      </c>
    </row>
    <row r="259" spans="1:4" ht="31.5">
      <c r="A259" s="10">
        <v>186</v>
      </c>
      <c r="B259" s="8" t="s">
        <v>210</v>
      </c>
      <c r="C259" s="15" t="s">
        <v>90</v>
      </c>
      <c r="D259" s="65">
        <v>284</v>
      </c>
    </row>
    <row r="260" spans="1:4" ht="31.5">
      <c r="A260" s="10">
        <v>187</v>
      </c>
      <c r="B260" s="8" t="s">
        <v>210</v>
      </c>
      <c r="C260" s="15" t="s">
        <v>91</v>
      </c>
      <c r="D260" s="65">
        <v>456</v>
      </c>
    </row>
    <row r="261" spans="1:4" ht="15.75">
      <c r="A261" s="10">
        <v>188</v>
      </c>
      <c r="B261" s="8" t="s">
        <v>210</v>
      </c>
      <c r="C261" s="15" t="s">
        <v>92</v>
      </c>
      <c r="D261" s="65">
        <v>259</v>
      </c>
    </row>
    <row r="262" spans="1:4" ht="31.5">
      <c r="A262" s="10">
        <v>189</v>
      </c>
      <c r="B262" s="8"/>
      <c r="C262" s="15" t="s">
        <v>102</v>
      </c>
      <c r="D262" s="65">
        <v>423</v>
      </c>
    </row>
    <row r="263" spans="1:4" ht="15.75">
      <c r="A263" s="10">
        <v>190</v>
      </c>
      <c r="B263" s="8" t="s">
        <v>207</v>
      </c>
      <c r="C263" s="15" t="s">
        <v>103</v>
      </c>
      <c r="D263" s="65">
        <v>541</v>
      </c>
    </row>
    <row r="264" spans="1:4" ht="15.75">
      <c r="A264" s="10">
        <v>191</v>
      </c>
      <c r="B264" s="8" t="s">
        <v>207</v>
      </c>
      <c r="C264" s="15" t="s">
        <v>104</v>
      </c>
      <c r="D264" s="65">
        <v>550</v>
      </c>
    </row>
    <row r="265" spans="1:4" ht="16.5">
      <c r="A265" s="101" t="s">
        <v>257</v>
      </c>
      <c r="B265" s="102"/>
      <c r="C265" s="102"/>
      <c r="D265" s="103"/>
    </row>
    <row r="266" spans="1:4" ht="16.5">
      <c r="A266" s="10">
        <v>192</v>
      </c>
      <c r="B266" s="8" t="s">
        <v>209</v>
      </c>
      <c r="C266" s="15" t="s">
        <v>86</v>
      </c>
      <c r="D266" s="67">
        <v>180</v>
      </c>
    </row>
    <row r="267" spans="1:4" ht="16.5">
      <c r="A267" s="10">
        <v>193</v>
      </c>
      <c r="B267" s="8" t="s">
        <v>209</v>
      </c>
      <c r="C267" s="15" t="s">
        <v>87</v>
      </c>
      <c r="D267" s="67">
        <v>152</v>
      </c>
    </row>
    <row r="268" spans="1:4" ht="16.5">
      <c r="A268" s="10">
        <v>194</v>
      </c>
      <c r="B268" s="8" t="s">
        <v>209</v>
      </c>
      <c r="C268" s="15" t="s">
        <v>88</v>
      </c>
      <c r="D268" s="67">
        <v>346</v>
      </c>
    </row>
    <row r="269" spans="1:4" ht="16.5">
      <c r="A269" s="10">
        <v>195</v>
      </c>
      <c r="B269" s="8" t="s">
        <v>210</v>
      </c>
      <c r="C269" s="15" t="s">
        <v>89</v>
      </c>
      <c r="D269" s="67">
        <v>269</v>
      </c>
    </row>
    <row r="270" spans="1:4" ht="31.5">
      <c r="A270" s="10">
        <v>196</v>
      </c>
      <c r="B270" s="8"/>
      <c r="C270" s="15" t="s">
        <v>90</v>
      </c>
      <c r="D270" s="67">
        <v>477</v>
      </c>
    </row>
    <row r="271" spans="1:4" ht="31.5">
      <c r="A271" s="10">
        <v>197</v>
      </c>
      <c r="B271" s="8"/>
      <c r="C271" s="15" t="s">
        <v>91</v>
      </c>
      <c r="D271" s="67">
        <v>506</v>
      </c>
    </row>
    <row r="272" spans="1:4" ht="16.5">
      <c r="A272" s="10">
        <v>198</v>
      </c>
      <c r="B272" s="8" t="s">
        <v>210</v>
      </c>
      <c r="C272" s="15" t="s">
        <v>92</v>
      </c>
      <c r="D272" s="67">
        <v>240</v>
      </c>
    </row>
    <row r="273" spans="1:4" ht="16.5">
      <c r="A273" s="10">
        <v>199</v>
      </c>
      <c r="B273" s="8" t="s">
        <v>207</v>
      </c>
      <c r="C273" s="15" t="s">
        <v>93</v>
      </c>
      <c r="D273" s="67">
        <v>585</v>
      </c>
    </row>
    <row r="274" spans="1:4" ht="16.5">
      <c r="A274" s="10">
        <v>200</v>
      </c>
      <c r="B274" s="8" t="s">
        <v>207</v>
      </c>
      <c r="C274" s="15" t="s">
        <v>94</v>
      </c>
      <c r="D274" s="67">
        <v>608</v>
      </c>
    </row>
    <row r="275" spans="1:4" ht="31.5">
      <c r="A275" s="10">
        <v>201</v>
      </c>
      <c r="B275" s="8" t="s">
        <v>210</v>
      </c>
      <c r="C275" s="15" t="s">
        <v>95</v>
      </c>
      <c r="D275" s="67">
        <v>271</v>
      </c>
    </row>
    <row r="276" spans="1:4" ht="31.5">
      <c r="A276" s="10">
        <v>202</v>
      </c>
      <c r="B276" s="8" t="s">
        <v>210</v>
      </c>
      <c r="C276" s="15" t="s">
        <v>96</v>
      </c>
      <c r="D276" s="67">
        <v>302</v>
      </c>
    </row>
    <row r="277" spans="1:4" ht="16.5">
      <c r="A277" s="101" t="s">
        <v>15</v>
      </c>
      <c r="B277" s="102"/>
      <c r="C277" s="102"/>
      <c r="D277" s="103"/>
    </row>
    <row r="278" spans="1:4" ht="15.75">
      <c r="A278" s="10">
        <v>203</v>
      </c>
      <c r="B278" s="8" t="s">
        <v>211</v>
      </c>
      <c r="C278" s="15" t="s">
        <v>76</v>
      </c>
      <c r="D278" s="65">
        <v>263</v>
      </c>
    </row>
    <row r="279" spans="1:4" ht="15.75">
      <c r="A279" s="10">
        <v>204</v>
      </c>
      <c r="B279" s="8" t="s">
        <v>211</v>
      </c>
      <c r="C279" s="15" t="s">
        <v>77</v>
      </c>
      <c r="D279" s="65">
        <v>106</v>
      </c>
    </row>
    <row r="280" spans="1:4" ht="15.75">
      <c r="A280" s="10">
        <v>205</v>
      </c>
      <c r="B280" s="8"/>
      <c r="C280" s="15" t="s">
        <v>78</v>
      </c>
      <c r="D280" s="65">
        <v>263</v>
      </c>
    </row>
    <row r="281" spans="1:4" ht="15.75">
      <c r="A281" s="10">
        <v>206</v>
      </c>
      <c r="B281" s="8"/>
      <c r="C281" s="15" t="s">
        <v>79</v>
      </c>
      <c r="D281" s="65">
        <v>281</v>
      </c>
    </row>
    <row r="282" spans="1:4" ht="15.75">
      <c r="A282" s="10">
        <v>207</v>
      </c>
      <c r="B282" s="8"/>
      <c r="C282" s="15" t="s">
        <v>80</v>
      </c>
      <c r="D282" s="65">
        <v>184</v>
      </c>
    </row>
    <row r="283" spans="1:4" ht="15.75">
      <c r="A283" s="10">
        <v>208</v>
      </c>
      <c r="B283" s="8"/>
      <c r="C283" s="15" t="s">
        <v>81</v>
      </c>
      <c r="D283" s="65">
        <v>154</v>
      </c>
    </row>
    <row r="284" spans="1:4" ht="31.5">
      <c r="A284" s="10">
        <v>209</v>
      </c>
      <c r="B284" s="8"/>
      <c r="C284" s="15" t="s">
        <v>82</v>
      </c>
      <c r="D284" s="65">
        <v>152</v>
      </c>
    </row>
    <row r="285" spans="1:4" ht="15.75">
      <c r="A285" s="10">
        <v>210</v>
      </c>
      <c r="B285" s="8"/>
      <c r="C285" s="15" t="s">
        <v>83</v>
      </c>
      <c r="D285" s="65">
        <v>211</v>
      </c>
    </row>
    <row r="286" spans="1:4" ht="15.75">
      <c r="A286" s="10">
        <v>211</v>
      </c>
      <c r="B286" s="8"/>
      <c r="C286" s="15" t="s">
        <v>84</v>
      </c>
      <c r="D286" s="65">
        <v>205</v>
      </c>
    </row>
    <row r="287" spans="1:4" ht="15.75">
      <c r="A287" s="10">
        <v>212</v>
      </c>
      <c r="B287" s="8" t="s">
        <v>212</v>
      </c>
      <c r="C287" s="15" t="s">
        <v>85</v>
      </c>
      <c r="D287" s="65">
        <v>979</v>
      </c>
    </row>
    <row r="288" spans="1:4" ht="31.5">
      <c r="A288" s="10">
        <v>213</v>
      </c>
      <c r="B288" s="8"/>
      <c r="C288" s="15" t="s">
        <v>68</v>
      </c>
      <c r="D288" s="65">
        <v>160</v>
      </c>
    </row>
    <row r="289" spans="1:4" ht="15.75">
      <c r="A289" s="10">
        <v>214</v>
      </c>
      <c r="B289" s="8" t="s">
        <v>207</v>
      </c>
      <c r="C289" s="15" t="s">
        <v>67</v>
      </c>
      <c r="D289" s="65">
        <v>490</v>
      </c>
    </row>
    <row r="290" spans="1:4" ht="15.75">
      <c r="A290" s="10">
        <v>215</v>
      </c>
      <c r="B290" s="8" t="s">
        <v>207</v>
      </c>
      <c r="C290" s="15" t="s">
        <v>69</v>
      </c>
      <c r="D290" s="65">
        <v>686</v>
      </c>
    </row>
    <row r="291" spans="1:4" ht="15.75">
      <c r="A291" s="10">
        <v>216</v>
      </c>
      <c r="B291" s="8" t="s">
        <v>207</v>
      </c>
      <c r="C291" s="15" t="s">
        <v>66</v>
      </c>
      <c r="D291" s="65">
        <v>434</v>
      </c>
    </row>
    <row r="292" spans="1:4" ht="15.75">
      <c r="A292" s="10">
        <v>217</v>
      </c>
      <c r="B292" s="8"/>
      <c r="C292" s="15" t="s">
        <v>70</v>
      </c>
      <c r="D292" s="65">
        <v>230</v>
      </c>
    </row>
    <row r="293" spans="1:4" ht="15.75">
      <c r="A293" s="10">
        <v>218</v>
      </c>
      <c r="B293" s="8" t="s">
        <v>210</v>
      </c>
      <c r="C293" s="15" t="s">
        <v>71</v>
      </c>
      <c r="D293" s="65">
        <v>331</v>
      </c>
    </row>
    <row r="294" spans="1:4" ht="15.75">
      <c r="A294" s="10">
        <v>219</v>
      </c>
      <c r="B294" s="8" t="s">
        <v>210</v>
      </c>
      <c r="C294" s="15" t="s">
        <v>72</v>
      </c>
      <c r="D294" s="65">
        <v>331</v>
      </c>
    </row>
    <row r="295" spans="1:4" ht="15.75">
      <c r="A295" s="10">
        <v>220</v>
      </c>
      <c r="B295" s="8" t="s">
        <v>210</v>
      </c>
      <c r="C295" s="15" t="s">
        <v>73</v>
      </c>
      <c r="D295" s="65">
        <v>599</v>
      </c>
    </row>
    <row r="296" spans="1:4" ht="15.75">
      <c r="A296" s="10">
        <v>221</v>
      </c>
      <c r="B296" s="8" t="s">
        <v>213</v>
      </c>
      <c r="C296" s="15" t="s">
        <v>74</v>
      </c>
      <c r="D296" s="65">
        <v>423</v>
      </c>
    </row>
    <row r="297" spans="1:4" ht="15.75">
      <c r="A297" s="10">
        <v>222</v>
      </c>
      <c r="B297" s="8" t="s">
        <v>213</v>
      </c>
      <c r="C297" s="15" t="s">
        <v>75</v>
      </c>
      <c r="D297" s="65">
        <v>272</v>
      </c>
    </row>
    <row r="298" spans="1:4" ht="16.5">
      <c r="A298" s="101" t="s">
        <v>258</v>
      </c>
      <c r="B298" s="102"/>
      <c r="C298" s="102"/>
      <c r="D298" s="103"/>
    </row>
    <row r="299" spans="1:4" ht="18.75">
      <c r="A299" s="10">
        <v>223</v>
      </c>
      <c r="B299" s="10" t="s">
        <v>214</v>
      </c>
      <c r="C299" s="10" t="s">
        <v>19</v>
      </c>
      <c r="D299" s="66">
        <v>338</v>
      </c>
    </row>
    <row r="300" spans="1:4" ht="18.75">
      <c r="A300" s="10">
        <v>224</v>
      </c>
      <c r="B300" s="10"/>
      <c r="C300" s="10" t="s">
        <v>20</v>
      </c>
      <c r="D300" s="66">
        <v>326</v>
      </c>
    </row>
    <row r="301" spans="1:4" ht="18.75">
      <c r="A301" s="10">
        <v>225</v>
      </c>
      <c r="B301" s="10"/>
      <c r="C301" s="10" t="s">
        <v>21</v>
      </c>
      <c r="D301" s="66">
        <v>220</v>
      </c>
    </row>
    <row r="302" spans="1:4" ht="31.5">
      <c r="A302" s="10">
        <v>226</v>
      </c>
      <c r="B302" s="10"/>
      <c r="C302" s="16" t="s">
        <v>22</v>
      </c>
      <c r="D302" s="66">
        <v>328</v>
      </c>
    </row>
    <row r="303" spans="1:4" ht="18.75">
      <c r="A303" s="10">
        <v>227</v>
      </c>
      <c r="B303" s="10" t="s">
        <v>215</v>
      </c>
      <c r="C303" s="10" t="s">
        <v>23</v>
      </c>
      <c r="D303" s="66">
        <v>246</v>
      </c>
    </row>
    <row r="304" spans="1:4" ht="18.75">
      <c r="A304" s="10">
        <v>228</v>
      </c>
      <c r="B304" s="10" t="s">
        <v>216</v>
      </c>
      <c r="C304" s="10" t="s">
        <v>24</v>
      </c>
      <c r="D304" s="66">
        <v>351</v>
      </c>
    </row>
    <row r="305" spans="1:4" ht="18.75">
      <c r="A305" s="10">
        <v>229</v>
      </c>
      <c r="B305" s="10" t="s">
        <v>217</v>
      </c>
      <c r="C305" s="10" t="s">
        <v>25</v>
      </c>
      <c r="D305" s="66">
        <v>356</v>
      </c>
    </row>
    <row r="306" spans="1:4" ht="18.75">
      <c r="A306" s="10">
        <v>230</v>
      </c>
      <c r="B306" s="10" t="s">
        <v>218</v>
      </c>
      <c r="C306" s="10" t="s">
        <v>26</v>
      </c>
      <c r="D306" s="66">
        <v>369</v>
      </c>
    </row>
    <row r="307" spans="1:4" ht="18.75">
      <c r="A307" s="10">
        <v>231</v>
      </c>
      <c r="B307" s="10" t="s">
        <v>219</v>
      </c>
      <c r="C307" s="10" t="s">
        <v>27</v>
      </c>
      <c r="D307" s="66">
        <v>1401</v>
      </c>
    </row>
    <row r="308" spans="1:4" ht="18.75">
      <c r="A308" s="10">
        <v>232</v>
      </c>
      <c r="B308" s="10" t="s">
        <v>220</v>
      </c>
      <c r="C308" s="10" t="s">
        <v>28</v>
      </c>
      <c r="D308" s="66">
        <v>1414</v>
      </c>
    </row>
    <row r="309" spans="1:4" ht="18.75">
      <c r="A309" s="10">
        <v>233</v>
      </c>
      <c r="B309" s="10" t="s">
        <v>221</v>
      </c>
      <c r="C309" s="10" t="s">
        <v>29</v>
      </c>
      <c r="D309" s="66">
        <v>2333</v>
      </c>
    </row>
    <row r="310" spans="1:4" ht="18.75">
      <c r="A310" s="10">
        <v>234</v>
      </c>
      <c r="B310" s="10" t="s">
        <v>222</v>
      </c>
      <c r="C310" s="10" t="s">
        <v>30</v>
      </c>
      <c r="D310" s="66">
        <v>1618</v>
      </c>
    </row>
    <row r="311" spans="1:4" ht="18.75">
      <c r="A311" s="10">
        <v>235</v>
      </c>
      <c r="B311" s="10" t="s">
        <v>221</v>
      </c>
      <c r="C311" s="10" t="s">
        <v>31</v>
      </c>
      <c r="D311" s="66">
        <v>2172</v>
      </c>
    </row>
    <row r="312" spans="1:4" ht="31.5">
      <c r="A312" s="10">
        <v>236</v>
      </c>
      <c r="B312" s="10" t="s">
        <v>223</v>
      </c>
      <c r="C312" s="16" t="s">
        <v>32</v>
      </c>
      <c r="D312" s="66">
        <v>3523</v>
      </c>
    </row>
    <row r="313" spans="1:4" ht="18.75">
      <c r="A313" s="10">
        <v>237</v>
      </c>
      <c r="B313" s="10" t="s">
        <v>224</v>
      </c>
      <c r="C313" s="10" t="s">
        <v>33</v>
      </c>
      <c r="D313" s="66">
        <v>2158</v>
      </c>
    </row>
    <row r="314" spans="1:4" ht="18.75">
      <c r="A314" s="10">
        <v>238</v>
      </c>
      <c r="B314" s="10" t="s">
        <v>225</v>
      </c>
      <c r="C314" s="10" t="s">
        <v>34</v>
      </c>
      <c r="D314" s="66">
        <v>1727</v>
      </c>
    </row>
    <row r="315" spans="1:4" ht="18.75">
      <c r="A315" s="10">
        <v>239</v>
      </c>
      <c r="B315" s="10" t="s">
        <v>226</v>
      </c>
      <c r="C315" s="10" t="s">
        <v>35</v>
      </c>
      <c r="D315" s="66">
        <v>2227</v>
      </c>
    </row>
    <row r="316" spans="1:4" ht="18.75">
      <c r="A316" s="10">
        <v>240</v>
      </c>
      <c r="B316" s="10" t="s">
        <v>227</v>
      </c>
      <c r="C316" s="10" t="s">
        <v>36</v>
      </c>
      <c r="D316" s="66">
        <v>2863</v>
      </c>
    </row>
    <row r="317" spans="1:4" ht="18.75">
      <c r="A317" s="10">
        <v>241</v>
      </c>
      <c r="B317" s="10" t="s">
        <v>228</v>
      </c>
      <c r="C317" s="10" t="s">
        <v>37</v>
      </c>
      <c r="D317" s="66">
        <v>2918</v>
      </c>
    </row>
    <row r="318" spans="1:4" ht="18.75">
      <c r="A318" s="10">
        <v>242</v>
      </c>
      <c r="B318" s="10" t="s">
        <v>229</v>
      </c>
      <c r="C318" s="10" t="s">
        <v>38</v>
      </c>
      <c r="D318" s="66">
        <v>1899</v>
      </c>
    </row>
    <row r="319" spans="1:4" ht="16.5">
      <c r="A319" s="101" t="s">
        <v>259</v>
      </c>
      <c r="B319" s="102"/>
      <c r="C319" s="102"/>
      <c r="D319" s="103"/>
    </row>
    <row r="320" spans="1:4" ht="18.75">
      <c r="A320" s="11">
        <v>243</v>
      </c>
      <c r="B320" s="1"/>
      <c r="C320" s="10" t="s">
        <v>489</v>
      </c>
      <c r="D320" s="66">
        <v>174</v>
      </c>
    </row>
    <row r="321" spans="1:4" ht="18.75">
      <c r="A321" s="11">
        <v>244</v>
      </c>
      <c r="B321" s="1"/>
      <c r="C321" s="10" t="s">
        <v>490</v>
      </c>
      <c r="D321" s="66">
        <v>208</v>
      </c>
    </row>
    <row r="322" spans="1:4" ht="18.75">
      <c r="A322" s="11">
        <v>245</v>
      </c>
      <c r="B322" s="1"/>
      <c r="C322" s="10" t="s">
        <v>491</v>
      </c>
      <c r="D322" s="66">
        <v>272</v>
      </c>
    </row>
    <row r="323" spans="1:4" ht="18.75">
      <c r="A323" s="11">
        <v>246</v>
      </c>
      <c r="B323" s="1"/>
      <c r="C323" s="10" t="s">
        <v>492</v>
      </c>
      <c r="D323" s="66">
        <v>309</v>
      </c>
    </row>
    <row r="324" spans="1:4" ht="18.75">
      <c r="A324" s="11">
        <v>247</v>
      </c>
      <c r="B324" s="1"/>
      <c r="C324" s="10" t="s">
        <v>493</v>
      </c>
      <c r="D324" s="66">
        <v>354</v>
      </c>
    </row>
    <row r="325" spans="1:4" ht="18.75">
      <c r="A325" s="11">
        <v>248</v>
      </c>
      <c r="B325" s="1"/>
      <c r="C325" s="10" t="s">
        <v>494</v>
      </c>
      <c r="D325" s="66">
        <v>236</v>
      </c>
    </row>
    <row r="326" spans="1:4" ht="18.75">
      <c r="A326" s="11">
        <v>249</v>
      </c>
      <c r="B326" s="1"/>
      <c r="C326" s="10" t="s">
        <v>495</v>
      </c>
      <c r="D326" s="66">
        <v>310</v>
      </c>
    </row>
    <row r="327" spans="1:4" ht="18.75">
      <c r="A327" s="11">
        <v>250</v>
      </c>
      <c r="B327" s="1"/>
      <c r="C327" s="10" t="s">
        <v>496</v>
      </c>
      <c r="D327" s="66">
        <v>302</v>
      </c>
    </row>
    <row r="328" spans="1:4" ht="18.75">
      <c r="A328" s="11">
        <v>251</v>
      </c>
      <c r="B328" s="1"/>
      <c r="C328" s="10" t="s">
        <v>506</v>
      </c>
      <c r="D328" s="66">
        <v>360</v>
      </c>
    </row>
    <row r="329" spans="1:4" ht="18.75">
      <c r="A329" s="11">
        <v>252</v>
      </c>
      <c r="B329" s="1"/>
      <c r="C329" s="10" t="s">
        <v>497</v>
      </c>
      <c r="D329" s="66">
        <v>479</v>
      </c>
    </row>
    <row r="330" spans="1:4" ht="18.75">
      <c r="A330" s="11">
        <v>253</v>
      </c>
      <c r="B330" s="1"/>
      <c r="C330" s="10" t="s">
        <v>498</v>
      </c>
      <c r="D330" s="66">
        <v>214</v>
      </c>
    </row>
    <row r="331" spans="1:4" ht="18.75">
      <c r="A331" s="11">
        <v>254</v>
      </c>
      <c r="B331" s="1"/>
      <c r="C331" s="10" t="s">
        <v>499</v>
      </c>
      <c r="D331" s="66">
        <v>309</v>
      </c>
    </row>
    <row r="332" spans="1:4" ht="18.75">
      <c r="A332" s="11">
        <v>255</v>
      </c>
      <c r="B332" s="1"/>
      <c r="C332" s="10" t="s">
        <v>500</v>
      </c>
      <c r="D332" s="66">
        <v>187</v>
      </c>
    </row>
    <row r="333" spans="1:4" ht="18.75">
      <c r="A333" s="11">
        <v>256</v>
      </c>
      <c r="B333" s="1"/>
      <c r="C333" s="10" t="s">
        <v>501</v>
      </c>
      <c r="D333" s="66">
        <v>200</v>
      </c>
    </row>
    <row r="334" spans="1:4" ht="18.75">
      <c r="A334" s="11">
        <v>257</v>
      </c>
      <c r="B334" s="1"/>
      <c r="C334" s="10" t="s">
        <v>502</v>
      </c>
      <c r="D334" s="66">
        <v>370</v>
      </c>
    </row>
    <row r="335" spans="1:4" ht="18.75">
      <c r="A335" s="11">
        <v>258</v>
      </c>
      <c r="B335" s="1"/>
      <c r="C335" s="10" t="s">
        <v>503</v>
      </c>
      <c r="D335" s="66">
        <v>272</v>
      </c>
    </row>
    <row r="336" spans="1:4" ht="18.75">
      <c r="A336" s="11">
        <v>259</v>
      </c>
      <c r="B336" s="1"/>
      <c r="C336" s="10" t="s">
        <v>504</v>
      </c>
      <c r="D336" s="66">
        <v>194</v>
      </c>
    </row>
    <row r="337" spans="1:4" ht="18.75">
      <c r="A337" s="11">
        <v>260</v>
      </c>
      <c r="B337" s="1"/>
      <c r="C337" s="10" t="s">
        <v>505</v>
      </c>
      <c r="D337" s="66">
        <v>264</v>
      </c>
    </row>
    <row r="338" spans="1:4" ht="16.5">
      <c r="A338" s="101" t="s">
        <v>260</v>
      </c>
      <c r="B338" s="102"/>
      <c r="C338" s="102"/>
      <c r="D338" s="103"/>
    </row>
    <row r="339" spans="1:4" ht="18.75">
      <c r="A339" s="10">
        <v>261</v>
      </c>
      <c r="B339" s="10" t="s">
        <v>230</v>
      </c>
      <c r="C339" s="10" t="s">
        <v>39</v>
      </c>
      <c r="D339" s="66">
        <v>531</v>
      </c>
    </row>
    <row r="340" spans="1:4" ht="18.75">
      <c r="A340" s="10">
        <v>262</v>
      </c>
      <c r="B340" s="10"/>
      <c r="C340" s="10" t="s">
        <v>40</v>
      </c>
      <c r="D340" s="66">
        <v>1193</v>
      </c>
    </row>
    <row r="341" spans="1:4" ht="31.5">
      <c r="A341" s="10">
        <v>263</v>
      </c>
      <c r="B341" s="10"/>
      <c r="C341" s="16" t="s">
        <v>41</v>
      </c>
      <c r="D341" s="66">
        <v>458</v>
      </c>
    </row>
    <row r="342" spans="1:4" ht="31.5">
      <c r="A342" s="10">
        <v>264</v>
      </c>
      <c r="B342" s="10"/>
      <c r="C342" s="16" t="s">
        <v>42</v>
      </c>
      <c r="D342" s="66"/>
    </row>
    <row r="343" spans="1:4" ht="18.75">
      <c r="A343" s="10">
        <v>265</v>
      </c>
      <c r="B343" s="10"/>
      <c r="C343" s="10" t="s">
        <v>43</v>
      </c>
      <c r="D343" s="66">
        <v>349</v>
      </c>
    </row>
    <row r="344" spans="1:4" ht="18.75">
      <c r="A344" s="10">
        <v>266</v>
      </c>
      <c r="B344" s="10"/>
      <c r="C344" s="10" t="s">
        <v>44</v>
      </c>
      <c r="D344" s="66">
        <v>407</v>
      </c>
    </row>
    <row r="345" spans="1:4" ht="31.5">
      <c r="A345" s="10">
        <v>267</v>
      </c>
      <c r="B345" s="10" t="s">
        <v>231</v>
      </c>
      <c r="C345" s="16" t="s">
        <v>45</v>
      </c>
      <c r="D345" s="66">
        <v>466</v>
      </c>
    </row>
    <row r="346" spans="1:4" ht="18.75">
      <c r="A346" s="10">
        <v>268</v>
      </c>
      <c r="B346" s="10"/>
      <c r="C346" s="10" t="s">
        <v>46</v>
      </c>
      <c r="D346" s="66">
        <v>1301</v>
      </c>
    </row>
    <row r="347" spans="1:4" ht="18.75">
      <c r="A347" s="10">
        <v>269</v>
      </c>
      <c r="B347" s="10"/>
      <c r="C347" s="10" t="s">
        <v>47</v>
      </c>
      <c r="D347" s="66">
        <v>531</v>
      </c>
    </row>
    <row r="348" spans="1:4" ht="16.5">
      <c r="A348" s="101" t="s">
        <v>261</v>
      </c>
      <c r="B348" s="102"/>
      <c r="C348" s="102"/>
      <c r="D348" s="103"/>
    </row>
    <row r="349" spans="1:4" ht="18.75">
      <c r="A349" s="10">
        <v>270</v>
      </c>
      <c r="B349" s="10"/>
      <c r="C349" s="10" t="s">
        <v>48</v>
      </c>
      <c r="D349" s="66">
        <v>223</v>
      </c>
    </row>
  </sheetData>
  <customSheetViews>
    <customSheetView guid="{A54ED1DA-9A40-4E8C-A7EE-6D4929BAF242}" showRuler="0">
      <selection activeCell="D9" sqref="D9"/>
      <pageMargins left="0.7" right="0.7" top="0.75" bottom="0.75" header="0.3" footer="0.3"/>
      <headerFooter alignWithMargins="0"/>
    </customSheetView>
  </customSheetViews>
  <mergeCells count="25">
    <mergeCell ref="A348:D348"/>
    <mergeCell ref="A254:D254"/>
    <mergeCell ref="A265:D265"/>
    <mergeCell ref="A277:D277"/>
    <mergeCell ref="A298:D298"/>
    <mergeCell ref="A225:D225"/>
    <mergeCell ref="A175:D175"/>
    <mergeCell ref="A189:D189"/>
    <mergeCell ref="A208:D208"/>
    <mergeCell ref="A338:D338"/>
    <mergeCell ref="A1:D1"/>
    <mergeCell ref="A2:D2"/>
    <mergeCell ref="A3:D3"/>
    <mergeCell ref="A86:D86"/>
    <mergeCell ref="A97:D97"/>
    <mergeCell ref="A85:D85"/>
    <mergeCell ref="A63:D63"/>
    <mergeCell ref="A5:D5"/>
    <mergeCell ref="A121:D121"/>
    <mergeCell ref="A131:D131"/>
    <mergeCell ref="A234:D234"/>
    <mergeCell ref="A245:D245"/>
    <mergeCell ref="A319:D319"/>
    <mergeCell ref="A237:D237"/>
    <mergeCell ref="A217:D217"/>
  </mergeCells>
  <phoneticPr fontId="2" type="noConversion"/>
  <printOptions horizontalCentered="1"/>
  <pageMargins left="0.51181102362204722" right="0.51181102362204722" top="0.55118110236220474" bottom="0.35433070866141736" header="0.11811023622047245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8" sqref="B3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9"/>
  <sheetViews>
    <sheetView topLeftCell="A76" zoomScale="78" zoomScaleNormal="78" workbookViewId="0">
      <selection activeCell="D92" sqref="D92"/>
    </sheetView>
  </sheetViews>
  <sheetFormatPr defaultColWidth="8.85546875" defaultRowHeight="12.75"/>
  <cols>
    <col min="1" max="1" width="4.7109375" style="2" customWidth="1"/>
    <col min="2" max="2" width="16.7109375" style="2" customWidth="1"/>
    <col min="3" max="3" width="58.28515625" style="2" customWidth="1"/>
    <col min="4" max="5" width="14" style="2" customWidth="1"/>
    <col min="6" max="6" width="14" style="69" customWidth="1"/>
    <col min="7" max="7" width="14" style="87" customWidth="1"/>
    <col min="8" max="16384" width="8.85546875" style="2"/>
  </cols>
  <sheetData>
    <row r="1" spans="1:7">
      <c r="A1" s="94" t="s">
        <v>524</v>
      </c>
      <c r="B1" s="94"/>
      <c r="C1" s="94"/>
      <c r="D1" s="94"/>
      <c r="E1" s="94"/>
      <c r="F1" s="94"/>
      <c r="G1" s="94"/>
    </row>
    <row r="2" spans="1:7" ht="25.5" customHeight="1">
      <c r="A2" s="96" t="s">
        <v>0</v>
      </c>
      <c r="B2" s="96"/>
      <c r="C2" s="96"/>
      <c r="D2" s="96"/>
      <c r="E2" s="96"/>
      <c r="F2" s="96"/>
      <c r="G2" s="96"/>
    </row>
    <row r="3" spans="1:7" ht="39.75" customHeight="1">
      <c r="A3" s="113" t="s">
        <v>126</v>
      </c>
      <c r="B3" s="113"/>
      <c r="C3" s="113"/>
      <c r="D3" s="113"/>
      <c r="E3" s="113"/>
      <c r="F3" s="113"/>
      <c r="G3" s="113"/>
    </row>
    <row r="4" spans="1:7" ht="70.5" customHeight="1">
      <c r="A4" s="3" t="s">
        <v>1</v>
      </c>
      <c r="B4" s="4" t="s">
        <v>124</v>
      </c>
      <c r="C4" s="4" t="s">
        <v>127</v>
      </c>
      <c r="D4" s="5" t="s">
        <v>521</v>
      </c>
      <c r="E4" s="5" t="s">
        <v>522</v>
      </c>
      <c r="F4" s="89" t="s">
        <v>515</v>
      </c>
      <c r="G4" s="90" t="s">
        <v>516</v>
      </c>
    </row>
    <row r="5" spans="1:7" ht="37.15" customHeight="1">
      <c r="A5" s="91" t="s">
        <v>366</v>
      </c>
      <c r="B5" s="114"/>
      <c r="C5" s="114"/>
      <c r="D5" s="114"/>
      <c r="E5" s="114"/>
      <c r="F5" s="114"/>
      <c r="G5" s="114"/>
    </row>
    <row r="6" spans="1:7" ht="31.5">
      <c r="A6" s="52">
        <v>1</v>
      </c>
      <c r="B6" s="29" t="s">
        <v>410</v>
      </c>
      <c r="C6" s="24" t="s">
        <v>334</v>
      </c>
      <c r="D6" s="51">
        <v>142</v>
      </c>
      <c r="E6" s="51">
        <v>94</v>
      </c>
      <c r="F6" s="68">
        <f>(E6-D6)/D6</f>
        <v>-0.3380281690140845</v>
      </c>
      <c r="G6" s="88">
        <f>E6-D6</f>
        <v>-48</v>
      </c>
    </row>
    <row r="7" spans="1:7" ht="34.15" customHeight="1">
      <c r="A7" s="52">
        <v>2</v>
      </c>
      <c r="B7" s="29" t="s">
        <v>410</v>
      </c>
      <c r="C7" s="24" t="s">
        <v>347</v>
      </c>
      <c r="D7" s="51">
        <v>64</v>
      </c>
      <c r="E7" s="51">
        <v>44</v>
      </c>
      <c r="F7" s="68">
        <f t="shared" ref="F7:F70" si="0">(E7-D7)/D7</f>
        <v>-0.3125</v>
      </c>
      <c r="G7" s="88">
        <f t="shared" ref="G7:G70" si="1">E7-D7</f>
        <v>-20</v>
      </c>
    </row>
    <row r="8" spans="1:7" ht="31.5">
      <c r="A8" s="52">
        <v>3</v>
      </c>
      <c r="B8" s="29" t="s">
        <v>411</v>
      </c>
      <c r="C8" s="24" t="s">
        <v>335</v>
      </c>
      <c r="D8" s="51">
        <v>130</v>
      </c>
      <c r="E8" s="51">
        <v>82</v>
      </c>
      <c r="F8" s="68">
        <f t="shared" si="0"/>
        <v>-0.36923076923076925</v>
      </c>
      <c r="G8" s="88">
        <f t="shared" si="1"/>
        <v>-48</v>
      </c>
    </row>
    <row r="9" spans="1:7" ht="31.5">
      <c r="A9" s="52">
        <v>4</v>
      </c>
      <c r="B9" s="29" t="s">
        <v>412</v>
      </c>
      <c r="C9" s="24" t="s">
        <v>336</v>
      </c>
      <c r="D9" s="51">
        <v>117</v>
      </c>
      <c r="E9" s="51">
        <v>75</v>
      </c>
      <c r="F9" s="68">
        <f t="shared" si="0"/>
        <v>-0.35897435897435898</v>
      </c>
      <c r="G9" s="88">
        <f t="shared" si="1"/>
        <v>-42</v>
      </c>
    </row>
    <row r="10" spans="1:7" ht="31.5">
      <c r="A10" s="52">
        <v>5</v>
      </c>
      <c r="B10" s="29" t="s">
        <v>413</v>
      </c>
      <c r="C10" s="24" t="s">
        <v>337</v>
      </c>
      <c r="D10" s="51">
        <v>110</v>
      </c>
      <c r="E10" s="51">
        <v>66</v>
      </c>
      <c r="F10" s="68">
        <f t="shared" si="0"/>
        <v>-0.4</v>
      </c>
      <c r="G10" s="88">
        <f t="shared" si="1"/>
        <v>-44</v>
      </c>
    </row>
    <row r="11" spans="1:7" ht="31.5">
      <c r="A11" s="52">
        <v>6</v>
      </c>
      <c r="B11" s="29" t="s">
        <v>414</v>
      </c>
      <c r="C11" s="24" t="s">
        <v>338</v>
      </c>
      <c r="D11" s="51">
        <v>92</v>
      </c>
      <c r="E11" s="51">
        <v>56</v>
      </c>
      <c r="F11" s="68">
        <f t="shared" si="0"/>
        <v>-0.39130434782608697</v>
      </c>
      <c r="G11" s="88">
        <f t="shared" si="1"/>
        <v>-36</v>
      </c>
    </row>
    <row r="12" spans="1:7" ht="31.5">
      <c r="A12" s="52">
        <v>7</v>
      </c>
      <c r="B12" s="29" t="s">
        <v>415</v>
      </c>
      <c r="C12" s="30" t="s">
        <v>339</v>
      </c>
      <c r="D12" s="51">
        <v>111</v>
      </c>
      <c r="E12" s="51">
        <v>72</v>
      </c>
      <c r="F12" s="68">
        <f t="shared" si="0"/>
        <v>-0.35135135135135137</v>
      </c>
      <c r="G12" s="88">
        <f t="shared" si="1"/>
        <v>-39</v>
      </c>
    </row>
    <row r="13" spans="1:7" ht="31.5">
      <c r="A13" s="52">
        <v>8</v>
      </c>
      <c r="B13" s="31" t="s">
        <v>416</v>
      </c>
      <c r="C13" s="32" t="s">
        <v>340</v>
      </c>
      <c r="D13" s="51">
        <v>100</v>
      </c>
      <c r="E13" s="51">
        <v>65</v>
      </c>
      <c r="F13" s="68">
        <f t="shared" si="0"/>
        <v>-0.35</v>
      </c>
      <c r="G13" s="88">
        <f t="shared" si="1"/>
        <v>-35</v>
      </c>
    </row>
    <row r="14" spans="1:7" ht="36" customHeight="1">
      <c r="A14" s="52">
        <v>9</v>
      </c>
      <c r="B14" s="29" t="s">
        <v>417</v>
      </c>
      <c r="C14" s="24" t="s">
        <v>361</v>
      </c>
      <c r="D14" s="51">
        <v>107</v>
      </c>
      <c r="E14" s="51">
        <v>65</v>
      </c>
      <c r="F14" s="68">
        <f t="shared" si="0"/>
        <v>-0.3925233644859813</v>
      </c>
      <c r="G14" s="88">
        <f t="shared" si="1"/>
        <v>-42</v>
      </c>
    </row>
    <row r="15" spans="1:7" ht="33.6" customHeight="1">
      <c r="A15" s="52">
        <v>10</v>
      </c>
      <c r="B15" s="33" t="s">
        <v>418</v>
      </c>
      <c r="C15" s="34" t="s">
        <v>341</v>
      </c>
      <c r="D15" s="51">
        <v>226</v>
      </c>
      <c r="E15" s="51">
        <v>184</v>
      </c>
      <c r="F15" s="68">
        <f t="shared" si="0"/>
        <v>-0.18584070796460178</v>
      </c>
      <c r="G15" s="88">
        <f t="shared" si="1"/>
        <v>-42</v>
      </c>
    </row>
    <row r="16" spans="1:7" ht="36.6" customHeight="1">
      <c r="A16" s="52">
        <v>11</v>
      </c>
      <c r="B16" s="35" t="s">
        <v>419</v>
      </c>
      <c r="C16" s="36" t="s">
        <v>342</v>
      </c>
      <c r="D16" s="51">
        <v>109</v>
      </c>
      <c r="E16" s="51">
        <v>70</v>
      </c>
      <c r="F16" s="68">
        <f t="shared" si="0"/>
        <v>-0.3577981651376147</v>
      </c>
      <c r="G16" s="88">
        <f t="shared" si="1"/>
        <v>-39</v>
      </c>
    </row>
    <row r="17" spans="1:7" ht="31.5">
      <c r="A17" s="52">
        <v>12</v>
      </c>
      <c r="B17" s="37" t="s">
        <v>420</v>
      </c>
      <c r="C17" s="38" t="s">
        <v>343</v>
      </c>
      <c r="D17" s="51">
        <v>131</v>
      </c>
      <c r="E17" s="51">
        <v>87</v>
      </c>
      <c r="F17" s="68">
        <f t="shared" si="0"/>
        <v>-0.33587786259541985</v>
      </c>
      <c r="G17" s="88">
        <f t="shared" si="1"/>
        <v>-44</v>
      </c>
    </row>
    <row r="18" spans="1:7" ht="35.450000000000003" customHeight="1">
      <c r="A18" s="52">
        <v>13</v>
      </c>
      <c r="B18" s="39" t="s">
        <v>421</v>
      </c>
      <c r="C18" s="40" t="s">
        <v>344</v>
      </c>
      <c r="D18" s="51">
        <v>110</v>
      </c>
      <c r="E18" s="51">
        <v>70</v>
      </c>
      <c r="F18" s="68">
        <f t="shared" si="0"/>
        <v>-0.36363636363636365</v>
      </c>
      <c r="G18" s="88">
        <f t="shared" si="1"/>
        <v>-40</v>
      </c>
    </row>
    <row r="19" spans="1:7" ht="31.5">
      <c r="A19" s="52">
        <v>14</v>
      </c>
      <c r="B19" s="29" t="s">
        <v>422</v>
      </c>
      <c r="C19" s="24" t="s">
        <v>345</v>
      </c>
      <c r="D19" s="51">
        <v>82</v>
      </c>
      <c r="E19" s="51">
        <v>50</v>
      </c>
      <c r="F19" s="68">
        <f t="shared" si="0"/>
        <v>-0.3902439024390244</v>
      </c>
      <c r="G19" s="88">
        <f t="shared" si="1"/>
        <v>-32</v>
      </c>
    </row>
    <row r="20" spans="1:7" s="61" customFormat="1" ht="31.5">
      <c r="A20" s="57">
        <v>15</v>
      </c>
      <c r="B20" s="58" t="s">
        <v>423</v>
      </c>
      <c r="C20" s="59" t="s">
        <v>363</v>
      </c>
      <c r="D20" s="60">
        <v>163</v>
      </c>
      <c r="E20" s="60">
        <v>105</v>
      </c>
      <c r="F20" s="68">
        <f t="shared" si="0"/>
        <v>-0.35582822085889571</v>
      </c>
      <c r="G20" s="88">
        <f t="shared" si="1"/>
        <v>-58</v>
      </c>
    </row>
    <row r="21" spans="1:7" ht="37.15" customHeight="1">
      <c r="A21" s="52">
        <v>16</v>
      </c>
      <c r="B21" s="29" t="s">
        <v>424</v>
      </c>
      <c r="C21" s="24" t="s">
        <v>362</v>
      </c>
      <c r="D21" s="51">
        <v>123</v>
      </c>
      <c r="E21" s="51">
        <v>89</v>
      </c>
      <c r="F21" s="68">
        <f t="shared" si="0"/>
        <v>-0.27642276422764228</v>
      </c>
      <c r="G21" s="88">
        <f t="shared" si="1"/>
        <v>-34</v>
      </c>
    </row>
    <row r="22" spans="1:7" ht="15.75">
      <c r="A22" s="52">
        <v>17</v>
      </c>
      <c r="B22" s="72" t="s">
        <v>130</v>
      </c>
      <c r="C22" s="73" t="s">
        <v>134</v>
      </c>
      <c r="D22" s="74">
        <v>192</v>
      </c>
      <c r="E22" s="74">
        <v>141</v>
      </c>
      <c r="F22" s="68">
        <f t="shared" si="0"/>
        <v>-0.265625</v>
      </c>
      <c r="G22" s="88">
        <f t="shared" si="1"/>
        <v>-51</v>
      </c>
    </row>
    <row r="23" spans="1:7" ht="15.75">
      <c r="A23" s="52">
        <v>18</v>
      </c>
      <c r="B23" s="72" t="s">
        <v>129</v>
      </c>
      <c r="C23" s="73" t="s">
        <v>2</v>
      </c>
      <c r="D23" s="74">
        <v>200</v>
      </c>
      <c r="E23" s="74">
        <v>161</v>
      </c>
      <c r="F23" s="68">
        <f t="shared" si="0"/>
        <v>-0.19500000000000001</v>
      </c>
      <c r="G23" s="88">
        <f t="shared" si="1"/>
        <v>-39</v>
      </c>
    </row>
    <row r="24" spans="1:7" ht="42.6" customHeight="1">
      <c r="A24" s="52">
        <v>19</v>
      </c>
      <c r="B24" s="75" t="s">
        <v>269</v>
      </c>
      <c r="C24" s="71" t="s">
        <v>268</v>
      </c>
      <c r="D24" s="62">
        <v>608</v>
      </c>
      <c r="E24" s="62">
        <v>529</v>
      </c>
      <c r="F24" s="68">
        <f t="shared" si="0"/>
        <v>-0.12993421052631579</v>
      </c>
      <c r="G24" s="88">
        <f t="shared" si="1"/>
        <v>-79</v>
      </c>
    </row>
    <row r="25" spans="1:7" ht="19.5" customHeight="1">
      <c r="A25" s="52">
        <v>20</v>
      </c>
      <c r="B25" s="70" t="s">
        <v>425</v>
      </c>
      <c r="C25" s="71" t="s">
        <v>426</v>
      </c>
      <c r="D25" s="62">
        <v>139</v>
      </c>
      <c r="E25" s="62">
        <v>100</v>
      </c>
      <c r="F25" s="68">
        <f t="shared" si="0"/>
        <v>-0.2805755395683453</v>
      </c>
      <c r="G25" s="88">
        <f t="shared" si="1"/>
        <v>-39</v>
      </c>
    </row>
    <row r="26" spans="1:7" ht="20.25" customHeight="1">
      <c r="A26" s="52">
        <v>21</v>
      </c>
      <c r="B26" s="72" t="s">
        <v>132</v>
      </c>
      <c r="C26" s="76" t="s">
        <v>108</v>
      </c>
      <c r="D26" s="74">
        <f>[9]Лист3!$G$50</f>
        <v>139</v>
      </c>
      <c r="E26" s="74">
        <v>93</v>
      </c>
      <c r="F26" s="68">
        <f t="shared" si="0"/>
        <v>-0.33093525179856115</v>
      </c>
      <c r="G26" s="88">
        <f t="shared" si="1"/>
        <v>-46</v>
      </c>
    </row>
    <row r="27" spans="1:7" ht="31.5">
      <c r="A27" s="52">
        <v>22</v>
      </c>
      <c r="B27" s="70" t="s">
        <v>409</v>
      </c>
      <c r="C27" s="71" t="s">
        <v>408</v>
      </c>
      <c r="D27" s="62">
        <v>342</v>
      </c>
      <c r="E27" s="62">
        <v>222</v>
      </c>
      <c r="F27" s="68">
        <f t="shared" si="0"/>
        <v>-0.35087719298245612</v>
      </c>
      <c r="G27" s="88">
        <f t="shared" si="1"/>
        <v>-120</v>
      </c>
    </row>
    <row r="28" spans="1:7" ht="15.75">
      <c r="A28" s="52">
        <v>23</v>
      </c>
      <c r="B28" s="70" t="s">
        <v>144</v>
      </c>
      <c r="C28" s="77" t="s">
        <v>3</v>
      </c>
      <c r="D28" s="74">
        <v>159</v>
      </c>
      <c r="E28" s="74">
        <v>138</v>
      </c>
      <c r="F28" s="68">
        <f t="shared" si="0"/>
        <v>-0.13207547169811321</v>
      </c>
      <c r="G28" s="88">
        <f t="shared" si="1"/>
        <v>-21</v>
      </c>
    </row>
    <row r="29" spans="1:7" ht="15.75">
      <c r="A29" s="52">
        <v>24</v>
      </c>
      <c r="B29" s="70" t="s">
        <v>158</v>
      </c>
      <c r="C29" s="77" t="s">
        <v>157</v>
      </c>
      <c r="D29" s="74">
        <v>112</v>
      </c>
      <c r="E29" s="74">
        <v>91</v>
      </c>
      <c r="F29" s="68">
        <f t="shared" si="0"/>
        <v>-0.1875</v>
      </c>
      <c r="G29" s="88">
        <f t="shared" si="1"/>
        <v>-21</v>
      </c>
    </row>
    <row r="30" spans="1:7" ht="32.450000000000003" customHeight="1">
      <c r="A30" s="52">
        <v>25</v>
      </c>
      <c r="B30" s="78" t="s">
        <v>133</v>
      </c>
      <c r="C30" s="79" t="s">
        <v>367</v>
      </c>
      <c r="D30" s="74">
        <v>200</v>
      </c>
      <c r="E30" s="74">
        <v>149</v>
      </c>
      <c r="F30" s="68">
        <f t="shared" si="0"/>
        <v>-0.255</v>
      </c>
      <c r="G30" s="88">
        <f t="shared" si="1"/>
        <v>-51</v>
      </c>
    </row>
    <row r="31" spans="1:7" ht="15.75">
      <c r="A31" s="52">
        <v>26</v>
      </c>
      <c r="B31" s="77" t="s">
        <v>195</v>
      </c>
      <c r="C31" s="77" t="s">
        <v>5</v>
      </c>
      <c r="D31" s="62">
        <v>91</v>
      </c>
      <c r="E31" s="62">
        <v>67</v>
      </c>
      <c r="F31" s="68">
        <f t="shared" si="0"/>
        <v>-0.26373626373626374</v>
      </c>
      <c r="G31" s="88">
        <f t="shared" si="1"/>
        <v>-24</v>
      </c>
    </row>
    <row r="32" spans="1:7" ht="15.75">
      <c r="A32" s="52">
        <v>27</v>
      </c>
      <c r="B32" s="72" t="s">
        <v>140</v>
      </c>
      <c r="C32" s="80" t="s">
        <v>141</v>
      </c>
      <c r="D32" s="74">
        <v>132</v>
      </c>
      <c r="E32" s="74">
        <v>93</v>
      </c>
      <c r="F32" s="68">
        <f t="shared" si="0"/>
        <v>-0.29545454545454547</v>
      </c>
      <c r="G32" s="88">
        <f t="shared" si="1"/>
        <v>-39</v>
      </c>
    </row>
    <row r="33" spans="1:7" ht="15.75">
      <c r="A33" s="52">
        <v>28</v>
      </c>
      <c r="B33" s="72" t="s">
        <v>136</v>
      </c>
      <c r="C33" s="79" t="s">
        <v>135</v>
      </c>
      <c r="D33" s="74">
        <v>156</v>
      </c>
      <c r="E33" s="74">
        <v>116</v>
      </c>
      <c r="F33" s="68">
        <f t="shared" si="0"/>
        <v>-0.25641025641025639</v>
      </c>
      <c r="G33" s="88">
        <f t="shared" si="1"/>
        <v>-40</v>
      </c>
    </row>
    <row r="34" spans="1:7" ht="31.5">
      <c r="A34" s="52">
        <v>29</v>
      </c>
      <c r="B34" s="70" t="s">
        <v>169</v>
      </c>
      <c r="C34" s="71" t="s">
        <v>263</v>
      </c>
      <c r="D34" s="62">
        <v>676</v>
      </c>
      <c r="E34" s="62">
        <v>471</v>
      </c>
      <c r="F34" s="68">
        <f t="shared" si="0"/>
        <v>-0.30325443786982248</v>
      </c>
      <c r="G34" s="88">
        <f t="shared" si="1"/>
        <v>-205</v>
      </c>
    </row>
    <row r="35" spans="1:7" ht="31.5">
      <c r="A35" s="52">
        <v>30</v>
      </c>
      <c r="B35" s="70" t="s">
        <v>264</v>
      </c>
      <c r="C35" s="71" t="s">
        <v>265</v>
      </c>
      <c r="D35" s="62">
        <v>676</v>
      </c>
      <c r="E35" s="62">
        <v>471</v>
      </c>
      <c r="F35" s="68">
        <f t="shared" si="0"/>
        <v>-0.30325443786982248</v>
      </c>
      <c r="G35" s="88">
        <f t="shared" si="1"/>
        <v>-205</v>
      </c>
    </row>
    <row r="36" spans="1:7" ht="15.75">
      <c r="A36" s="52">
        <v>31</v>
      </c>
      <c r="B36" s="70" t="s">
        <v>149</v>
      </c>
      <c r="C36" s="77" t="s">
        <v>160</v>
      </c>
      <c r="D36" s="74">
        <v>146</v>
      </c>
      <c r="E36" s="74">
        <v>127</v>
      </c>
      <c r="F36" s="68">
        <f t="shared" si="0"/>
        <v>-0.13013698630136986</v>
      </c>
      <c r="G36" s="88">
        <f t="shared" si="1"/>
        <v>-19</v>
      </c>
    </row>
    <row r="37" spans="1:7" ht="35.450000000000003" customHeight="1">
      <c r="A37" s="52">
        <v>32</v>
      </c>
      <c r="B37" s="70" t="s">
        <v>146</v>
      </c>
      <c r="C37" s="77" t="s">
        <v>243</v>
      </c>
      <c r="D37" s="74">
        <v>154</v>
      </c>
      <c r="E37" s="74">
        <v>126</v>
      </c>
      <c r="F37" s="68">
        <f t="shared" si="0"/>
        <v>-0.18181818181818182</v>
      </c>
      <c r="G37" s="88">
        <f t="shared" si="1"/>
        <v>-28</v>
      </c>
    </row>
    <row r="38" spans="1:7" ht="36.6" customHeight="1">
      <c r="A38" s="52">
        <v>33</v>
      </c>
      <c r="B38" s="70" t="s">
        <v>145</v>
      </c>
      <c r="C38" s="77" t="s">
        <v>242</v>
      </c>
      <c r="D38" s="74">
        <v>148</v>
      </c>
      <c r="E38" s="74">
        <v>122</v>
      </c>
      <c r="F38" s="68">
        <f t="shared" si="0"/>
        <v>-0.17567567567567569</v>
      </c>
      <c r="G38" s="88">
        <f t="shared" si="1"/>
        <v>-26</v>
      </c>
    </row>
    <row r="39" spans="1:7" ht="15.75">
      <c r="A39" s="52">
        <v>34</v>
      </c>
      <c r="B39" s="70" t="s">
        <v>241</v>
      </c>
      <c r="C39" s="77" t="s">
        <v>240</v>
      </c>
      <c r="D39" s="74">
        <v>333</v>
      </c>
      <c r="E39" s="74">
        <v>246</v>
      </c>
      <c r="F39" s="68">
        <f t="shared" si="0"/>
        <v>-0.26126126126126126</v>
      </c>
      <c r="G39" s="88">
        <f t="shared" si="1"/>
        <v>-87</v>
      </c>
    </row>
    <row r="40" spans="1:7" ht="15.75">
      <c r="A40" s="52">
        <v>35</v>
      </c>
      <c r="B40" s="70" t="s">
        <v>143</v>
      </c>
      <c r="C40" s="77" t="s">
        <v>152</v>
      </c>
      <c r="D40" s="74">
        <v>110</v>
      </c>
      <c r="E40" s="74">
        <v>92</v>
      </c>
      <c r="F40" s="68">
        <f t="shared" si="0"/>
        <v>-0.16363636363636364</v>
      </c>
      <c r="G40" s="88">
        <f t="shared" si="1"/>
        <v>-18</v>
      </c>
    </row>
    <row r="41" spans="1:7" ht="35.450000000000003" customHeight="1">
      <c r="A41" s="52">
        <v>36</v>
      </c>
      <c r="B41" s="70" t="s">
        <v>162</v>
      </c>
      <c r="C41" s="71" t="s">
        <v>234</v>
      </c>
      <c r="D41" s="74">
        <v>206</v>
      </c>
      <c r="E41" s="74">
        <v>161</v>
      </c>
      <c r="F41" s="68">
        <f t="shared" si="0"/>
        <v>-0.21844660194174756</v>
      </c>
      <c r="G41" s="88">
        <f t="shared" si="1"/>
        <v>-45</v>
      </c>
    </row>
    <row r="42" spans="1:7" ht="15.75">
      <c r="A42" s="52">
        <v>37</v>
      </c>
      <c r="B42" s="70" t="s">
        <v>142</v>
      </c>
      <c r="C42" s="77" t="s">
        <v>153</v>
      </c>
      <c r="D42" s="74">
        <v>120</v>
      </c>
      <c r="E42" s="74">
        <v>97</v>
      </c>
      <c r="F42" s="68">
        <f t="shared" si="0"/>
        <v>-0.19166666666666668</v>
      </c>
      <c r="G42" s="88">
        <f t="shared" si="1"/>
        <v>-23</v>
      </c>
    </row>
    <row r="43" spans="1:7" ht="15.75">
      <c r="A43" s="52">
        <v>38</v>
      </c>
      <c r="B43" s="70" t="s">
        <v>147</v>
      </c>
      <c r="C43" s="77" t="s">
        <v>159</v>
      </c>
      <c r="D43" s="74">
        <v>135</v>
      </c>
      <c r="E43" s="74">
        <v>114</v>
      </c>
      <c r="F43" s="68">
        <f t="shared" si="0"/>
        <v>-0.15555555555555556</v>
      </c>
      <c r="G43" s="88">
        <f t="shared" si="1"/>
        <v>-21</v>
      </c>
    </row>
    <row r="44" spans="1:7" ht="15.75">
      <c r="A44" s="52">
        <v>39</v>
      </c>
      <c r="B44" s="70" t="s">
        <v>150</v>
      </c>
      <c r="C44" s="77" t="s">
        <v>161</v>
      </c>
      <c r="D44" s="74">
        <v>141</v>
      </c>
      <c r="E44" s="74">
        <v>122</v>
      </c>
      <c r="F44" s="68">
        <f t="shared" si="0"/>
        <v>-0.13475177304964539</v>
      </c>
      <c r="G44" s="88">
        <f t="shared" si="1"/>
        <v>-19</v>
      </c>
    </row>
    <row r="45" spans="1:7" ht="37.15" customHeight="1">
      <c r="A45" s="52">
        <v>40</v>
      </c>
      <c r="B45" s="70" t="s">
        <v>233</v>
      </c>
      <c r="C45" s="77" t="s">
        <v>232</v>
      </c>
      <c r="D45" s="74">
        <v>147</v>
      </c>
      <c r="E45" s="74">
        <v>126</v>
      </c>
      <c r="F45" s="68">
        <f t="shared" si="0"/>
        <v>-0.14285714285714285</v>
      </c>
      <c r="G45" s="88">
        <f t="shared" si="1"/>
        <v>-21</v>
      </c>
    </row>
    <row r="46" spans="1:7" ht="15.75">
      <c r="A46" s="52">
        <v>41</v>
      </c>
      <c r="B46" s="70" t="s">
        <v>148</v>
      </c>
      <c r="C46" s="77" t="s">
        <v>125</v>
      </c>
      <c r="D46" s="74">
        <v>126</v>
      </c>
      <c r="E46" s="74">
        <v>105</v>
      </c>
      <c r="F46" s="68">
        <f t="shared" si="0"/>
        <v>-0.16666666666666666</v>
      </c>
      <c r="G46" s="88">
        <f t="shared" si="1"/>
        <v>-21</v>
      </c>
    </row>
    <row r="47" spans="1:7" ht="31.5">
      <c r="A47" s="52">
        <v>42</v>
      </c>
      <c r="B47" s="70" t="s">
        <v>239</v>
      </c>
      <c r="C47" s="71" t="s">
        <v>238</v>
      </c>
      <c r="D47" s="74">
        <v>230</v>
      </c>
      <c r="E47" s="74">
        <v>167</v>
      </c>
      <c r="F47" s="68">
        <f t="shared" si="0"/>
        <v>-0.27391304347826084</v>
      </c>
      <c r="G47" s="88">
        <f t="shared" si="1"/>
        <v>-63</v>
      </c>
    </row>
    <row r="48" spans="1:7" ht="15.75">
      <c r="A48" s="52">
        <v>43</v>
      </c>
      <c r="B48" s="72" t="s">
        <v>131</v>
      </c>
      <c r="C48" s="76" t="s">
        <v>107</v>
      </c>
      <c r="D48" s="74">
        <v>259</v>
      </c>
      <c r="E48" s="74">
        <v>230</v>
      </c>
      <c r="F48" s="68">
        <f t="shared" si="0"/>
        <v>-0.11196911196911197</v>
      </c>
      <c r="G48" s="88">
        <f t="shared" si="1"/>
        <v>-29</v>
      </c>
    </row>
    <row r="49" spans="1:7" ht="15.75">
      <c r="A49" s="52">
        <v>44</v>
      </c>
      <c r="B49" s="70" t="s">
        <v>292</v>
      </c>
      <c r="C49" s="81" t="s">
        <v>297</v>
      </c>
      <c r="D49" s="62">
        <v>336</v>
      </c>
      <c r="E49" s="62">
        <v>246</v>
      </c>
      <c r="F49" s="68">
        <f t="shared" si="0"/>
        <v>-0.26785714285714285</v>
      </c>
      <c r="G49" s="88">
        <f t="shared" si="1"/>
        <v>-90</v>
      </c>
    </row>
    <row r="50" spans="1:7" ht="15.75">
      <c r="A50" s="52">
        <v>45</v>
      </c>
      <c r="B50" s="82" t="s">
        <v>396</v>
      </c>
      <c r="C50" s="83" t="s">
        <v>397</v>
      </c>
      <c r="D50" s="84">
        <v>230</v>
      </c>
      <c r="E50" s="84">
        <v>161</v>
      </c>
      <c r="F50" s="68">
        <f t="shared" si="0"/>
        <v>-0.3</v>
      </c>
      <c r="G50" s="88">
        <f t="shared" si="1"/>
        <v>-69</v>
      </c>
    </row>
    <row r="51" spans="1:7" ht="33.6" customHeight="1">
      <c r="A51" s="52">
        <v>46</v>
      </c>
      <c r="B51" s="82" t="s">
        <v>375</v>
      </c>
      <c r="C51" s="83" t="s">
        <v>374</v>
      </c>
      <c r="D51" s="84">
        <v>134</v>
      </c>
      <c r="E51" s="84">
        <v>90</v>
      </c>
      <c r="F51" s="68">
        <f t="shared" si="0"/>
        <v>-0.32835820895522388</v>
      </c>
      <c r="G51" s="88">
        <f t="shared" si="1"/>
        <v>-44</v>
      </c>
    </row>
    <row r="52" spans="1:7" ht="15.75">
      <c r="A52" s="52">
        <v>47</v>
      </c>
      <c r="B52" s="70" t="s">
        <v>404</v>
      </c>
      <c r="C52" s="71" t="s">
        <v>405</v>
      </c>
      <c r="D52" s="62">
        <v>69</v>
      </c>
      <c r="E52" s="62">
        <v>47</v>
      </c>
      <c r="F52" s="68">
        <f t="shared" si="0"/>
        <v>-0.3188405797101449</v>
      </c>
      <c r="G52" s="88">
        <f t="shared" si="1"/>
        <v>-22</v>
      </c>
    </row>
    <row r="53" spans="1:7" ht="39" customHeight="1">
      <c r="A53" s="52">
        <v>48</v>
      </c>
      <c r="B53" s="70" t="s">
        <v>406</v>
      </c>
      <c r="C53" s="71" t="s">
        <v>407</v>
      </c>
      <c r="D53" s="62">
        <v>51</v>
      </c>
      <c r="E53" s="62">
        <v>32</v>
      </c>
      <c r="F53" s="68">
        <f t="shared" si="0"/>
        <v>-0.37254901960784315</v>
      </c>
      <c r="G53" s="88">
        <f t="shared" si="1"/>
        <v>-19</v>
      </c>
    </row>
    <row r="54" spans="1:7" ht="15.75">
      <c r="A54" s="52">
        <v>49</v>
      </c>
      <c r="B54" s="70" t="s">
        <v>402</v>
      </c>
      <c r="C54" s="71" t="s">
        <v>403</v>
      </c>
      <c r="D54" s="62">
        <v>324</v>
      </c>
      <c r="E54" s="62">
        <v>237</v>
      </c>
      <c r="F54" s="68">
        <f t="shared" si="0"/>
        <v>-0.26851851851851855</v>
      </c>
      <c r="G54" s="88">
        <f t="shared" si="1"/>
        <v>-87</v>
      </c>
    </row>
    <row r="55" spans="1:7" ht="31.5">
      <c r="A55" s="52">
        <v>50</v>
      </c>
      <c r="B55" s="70" t="s">
        <v>400</v>
      </c>
      <c r="C55" s="71" t="s">
        <v>401</v>
      </c>
      <c r="D55" s="62">
        <v>554</v>
      </c>
      <c r="E55" s="62">
        <v>394</v>
      </c>
      <c r="F55" s="68">
        <f t="shared" si="0"/>
        <v>-0.28880866425992779</v>
      </c>
      <c r="G55" s="88">
        <f t="shared" si="1"/>
        <v>-160</v>
      </c>
    </row>
    <row r="56" spans="1:7" ht="15.75">
      <c r="A56" s="52">
        <v>51</v>
      </c>
      <c r="B56" s="70" t="s">
        <v>398</v>
      </c>
      <c r="C56" s="71" t="s">
        <v>399</v>
      </c>
      <c r="D56" s="62">
        <v>602</v>
      </c>
      <c r="E56" s="62">
        <v>396</v>
      </c>
      <c r="F56" s="68">
        <f t="shared" si="0"/>
        <v>-0.34219269102990035</v>
      </c>
      <c r="G56" s="88">
        <f t="shared" si="1"/>
        <v>-206</v>
      </c>
    </row>
    <row r="57" spans="1:7" ht="31.5">
      <c r="A57" s="52">
        <v>52</v>
      </c>
      <c r="B57" s="70" t="s">
        <v>427</v>
      </c>
      <c r="C57" s="71" t="s">
        <v>428</v>
      </c>
      <c r="D57" s="62">
        <v>252</v>
      </c>
      <c r="E57" s="62">
        <v>172</v>
      </c>
      <c r="F57" s="68">
        <f t="shared" si="0"/>
        <v>-0.31746031746031744</v>
      </c>
      <c r="G57" s="88">
        <f t="shared" si="1"/>
        <v>-80</v>
      </c>
    </row>
    <row r="58" spans="1:7" ht="31.5">
      <c r="A58" s="52">
        <v>53</v>
      </c>
      <c r="B58" s="70" t="s">
        <v>429</v>
      </c>
      <c r="C58" s="71" t="s">
        <v>430</v>
      </c>
      <c r="D58" s="62">
        <v>294</v>
      </c>
      <c r="E58" s="62">
        <v>214</v>
      </c>
      <c r="F58" s="68">
        <f t="shared" si="0"/>
        <v>-0.27210884353741499</v>
      </c>
      <c r="G58" s="88">
        <f t="shared" si="1"/>
        <v>-80</v>
      </c>
    </row>
    <row r="59" spans="1:7" ht="47.25">
      <c r="A59" s="52">
        <v>54</v>
      </c>
      <c r="B59" s="70"/>
      <c r="C59" s="71" t="s">
        <v>431</v>
      </c>
      <c r="D59" s="62">
        <v>1518</v>
      </c>
      <c r="E59" s="62">
        <v>1052</v>
      </c>
      <c r="F59" s="68">
        <f t="shared" si="0"/>
        <v>-0.30698287220026349</v>
      </c>
      <c r="G59" s="88">
        <f t="shared" si="1"/>
        <v>-466</v>
      </c>
    </row>
    <row r="60" spans="1:7" ht="31.5">
      <c r="A60" s="52">
        <v>55</v>
      </c>
      <c r="B60" s="70"/>
      <c r="C60" s="71" t="s">
        <v>432</v>
      </c>
      <c r="D60" s="62">
        <v>757</v>
      </c>
      <c r="E60" s="62">
        <v>668</v>
      </c>
      <c r="F60" s="68">
        <f t="shared" si="0"/>
        <v>-0.11756935270805813</v>
      </c>
      <c r="G60" s="88">
        <f t="shared" si="1"/>
        <v>-89</v>
      </c>
    </row>
    <row r="61" spans="1:7" ht="31.5">
      <c r="A61" s="52">
        <v>56</v>
      </c>
      <c r="B61" s="70"/>
      <c r="C61" s="71" t="s">
        <v>433</v>
      </c>
      <c r="D61" s="62">
        <v>761</v>
      </c>
      <c r="E61" s="62">
        <v>384</v>
      </c>
      <c r="F61" s="68">
        <f t="shared" si="0"/>
        <v>-0.49540078843626806</v>
      </c>
      <c r="G61" s="88">
        <f t="shared" si="1"/>
        <v>-377</v>
      </c>
    </row>
    <row r="62" spans="1:7" ht="47.25">
      <c r="A62" s="52">
        <v>57</v>
      </c>
      <c r="B62" s="70"/>
      <c r="C62" s="71" t="s">
        <v>434</v>
      </c>
      <c r="D62" s="62">
        <v>1086</v>
      </c>
      <c r="E62" s="62">
        <v>522</v>
      </c>
      <c r="F62" s="68">
        <f t="shared" si="0"/>
        <v>-0.51933701657458564</v>
      </c>
      <c r="G62" s="88">
        <f t="shared" si="1"/>
        <v>-564</v>
      </c>
    </row>
    <row r="63" spans="1:7" ht="36" customHeight="1">
      <c r="A63" s="107" t="s">
        <v>360</v>
      </c>
      <c r="B63" s="108"/>
      <c r="C63" s="108"/>
      <c r="D63" s="108"/>
      <c r="E63" s="108"/>
      <c r="F63" s="108"/>
      <c r="G63" s="109"/>
    </row>
    <row r="64" spans="1:7" ht="31.5">
      <c r="A64" s="41">
        <v>1</v>
      </c>
      <c r="B64" s="29" t="s">
        <v>346</v>
      </c>
      <c r="C64" s="24" t="s">
        <v>439</v>
      </c>
      <c r="D64" s="51">
        <v>288</v>
      </c>
      <c r="E64" s="51">
        <v>182</v>
      </c>
      <c r="F64" s="68">
        <f t="shared" si="0"/>
        <v>-0.36805555555555558</v>
      </c>
      <c r="G64" s="88">
        <f t="shared" si="1"/>
        <v>-106</v>
      </c>
    </row>
    <row r="65" spans="1:7" ht="15.75">
      <c r="A65" s="41">
        <v>3</v>
      </c>
      <c r="B65" s="29" t="s">
        <v>346</v>
      </c>
      <c r="C65" s="24" t="s">
        <v>440</v>
      </c>
      <c r="D65" s="51">
        <v>92</v>
      </c>
      <c r="E65" s="51">
        <v>62</v>
      </c>
      <c r="F65" s="68">
        <f t="shared" si="0"/>
        <v>-0.32608695652173914</v>
      </c>
      <c r="G65" s="88">
        <f t="shared" si="1"/>
        <v>-30</v>
      </c>
    </row>
    <row r="66" spans="1:7" ht="31.5">
      <c r="A66" s="41">
        <v>4</v>
      </c>
      <c r="B66" s="29" t="s">
        <v>348</v>
      </c>
      <c r="C66" s="24" t="s">
        <v>450</v>
      </c>
      <c r="D66" s="51">
        <v>249</v>
      </c>
      <c r="E66" s="51">
        <v>153</v>
      </c>
      <c r="F66" s="68">
        <f t="shared" si="0"/>
        <v>-0.38554216867469882</v>
      </c>
      <c r="G66" s="88">
        <f t="shared" si="1"/>
        <v>-96</v>
      </c>
    </row>
    <row r="67" spans="1:7" ht="31.5">
      <c r="A67" s="41">
        <v>5</v>
      </c>
      <c r="B67" s="29" t="s">
        <v>349</v>
      </c>
      <c r="C67" s="24" t="s">
        <v>449</v>
      </c>
      <c r="D67" s="51">
        <v>202</v>
      </c>
      <c r="E67" s="51">
        <v>126</v>
      </c>
      <c r="F67" s="68">
        <f t="shared" si="0"/>
        <v>-0.37623762376237624</v>
      </c>
      <c r="G67" s="88">
        <f t="shared" si="1"/>
        <v>-76</v>
      </c>
    </row>
    <row r="68" spans="1:7" ht="18.75" customHeight="1">
      <c r="A68" s="41">
        <v>6</v>
      </c>
      <c r="B68" s="29" t="s">
        <v>156</v>
      </c>
      <c r="C68" s="24" t="s">
        <v>453</v>
      </c>
      <c r="D68" s="51">
        <v>203</v>
      </c>
      <c r="E68" s="51">
        <v>121</v>
      </c>
      <c r="F68" s="68">
        <f t="shared" si="0"/>
        <v>-0.4039408866995074</v>
      </c>
      <c r="G68" s="88">
        <f t="shared" si="1"/>
        <v>-82</v>
      </c>
    </row>
    <row r="69" spans="1:7" ht="21" customHeight="1">
      <c r="A69" s="41">
        <v>7</v>
      </c>
      <c r="B69" s="29" t="s">
        <v>350</v>
      </c>
      <c r="C69" s="24" t="s">
        <v>437</v>
      </c>
      <c r="D69" s="51">
        <v>236</v>
      </c>
      <c r="E69" s="51">
        <v>140</v>
      </c>
      <c r="F69" s="68">
        <f t="shared" si="0"/>
        <v>-0.40677966101694918</v>
      </c>
      <c r="G69" s="88">
        <f t="shared" si="1"/>
        <v>-96</v>
      </c>
    </row>
    <row r="70" spans="1:7" ht="18.75" customHeight="1">
      <c r="A70" s="41">
        <v>8</v>
      </c>
      <c r="B70" s="29" t="s">
        <v>351</v>
      </c>
      <c r="C70" s="24" t="s">
        <v>441</v>
      </c>
      <c r="D70" s="51">
        <v>179</v>
      </c>
      <c r="E70" s="51">
        <v>107</v>
      </c>
      <c r="F70" s="68">
        <f t="shared" si="0"/>
        <v>-0.4022346368715084</v>
      </c>
      <c r="G70" s="88">
        <f t="shared" si="1"/>
        <v>-72</v>
      </c>
    </row>
    <row r="71" spans="1:7" ht="31.5">
      <c r="A71" s="41">
        <v>9</v>
      </c>
      <c r="B71" s="29" t="s">
        <v>352</v>
      </c>
      <c r="C71" s="30" t="s">
        <v>435</v>
      </c>
      <c r="D71" s="51">
        <v>172</v>
      </c>
      <c r="E71" s="51">
        <v>108</v>
      </c>
      <c r="F71" s="68">
        <f t="shared" ref="F71:F134" si="2">(E71-D71)/D71</f>
        <v>-0.37209302325581395</v>
      </c>
      <c r="G71" s="88">
        <f t="shared" ref="G71:G134" si="3">E71-D71</f>
        <v>-64</v>
      </c>
    </row>
    <row r="72" spans="1:7" ht="31.5">
      <c r="A72" s="41">
        <v>10</v>
      </c>
      <c r="B72" s="31" t="s">
        <v>353</v>
      </c>
      <c r="C72" s="32" t="s">
        <v>438</v>
      </c>
      <c r="D72" s="51">
        <v>137</v>
      </c>
      <c r="E72" s="51">
        <v>88</v>
      </c>
      <c r="F72" s="68">
        <f t="shared" si="2"/>
        <v>-0.35766423357664234</v>
      </c>
      <c r="G72" s="88">
        <f t="shared" si="3"/>
        <v>-49</v>
      </c>
    </row>
    <row r="73" spans="1:7" ht="18.75" customHeight="1">
      <c r="A73" s="53">
        <v>11</v>
      </c>
      <c r="B73" s="29" t="s">
        <v>155</v>
      </c>
      <c r="C73" s="24" t="s">
        <v>452</v>
      </c>
      <c r="D73" s="51">
        <v>163</v>
      </c>
      <c r="E73" s="51">
        <v>103</v>
      </c>
      <c r="F73" s="68">
        <f t="shared" si="2"/>
        <v>-0.36809815950920244</v>
      </c>
      <c r="G73" s="88">
        <f t="shared" si="3"/>
        <v>-60</v>
      </c>
    </row>
    <row r="74" spans="1:7" ht="20.25" customHeight="1">
      <c r="A74" s="41">
        <v>12</v>
      </c>
      <c r="B74" s="29" t="s">
        <v>365</v>
      </c>
      <c r="C74" s="24" t="s">
        <v>448</v>
      </c>
      <c r="D74" s="51">
        <v>207</v>
      </c>
      <c r="E74" s="51">
        <v>124</v>
      </c>
      <c r="F74" s="68">
        <f t="shared" si="2"/>
        <v>-0.40096618357487923</v>
      </c>
      <c r="G74" s="88">
        <f t="shared" si="3"/>
        <v>-83</v>
      </c>
    </row>
    <row r="75" spans="1:7" ht="31.5">
      <c r="A75" s="41">
        <v>13</v>
      </c>
      <c r="B75" s="33" t="s">
        <v>354</v>
      </c>
      <c r="C75" s="34" t="s">
        <v>447</v>
      </c>
      <c r="D75" s="51">
        <v>277</v>
      </c>
      <c r="E75" s="51">
        <v>214</v>
      </c>
      <c r="F75" s="68">
        <f t="shared" si="2"/>
        <v>-0.22743682310469315</v>
      </c>
      <c r="G75" s="88">
        <f t="shared" si="3"/>
        <v>-63</v>
      </c>
    </row>
    <row r="76" spans="1:7" ht="21" customHeight="1">
      <c r="A76" s="41">
        <v>14</v>
      </c>
      <c r="B76" s="35" t="s">
        <v>355</v>
      </c>
      <c r="C76" s="36" t="s">
        <v>436</v>
      </c>
      <c r="D76" s="51">
        <v>159</v>
      </c>
      <c r="E76" s="51">
        <v>101</v>
      </c>
      <c r="F76" s="68">
        <f t="shared" si="2"/>
        <v>-0.36477987421383645</v>
      </c>
      <c r="G76" s="88">
        <f t="shared" si="3"/>
        <v>-58</v>
      </c>
    </row>
    <row r="77" spans="1:7" ht="31.5">
      <c r="A77" s="41">
        <v>15</v>
      </c>
      <c r="B77" s="29" t="s">
        <v>359</v>
      </c>
      <c r="C77" s="24" t="s">
        <v>451</v>
      </c>
      <c r="D77" s="51">
        <v>161</v>
      </c>
      <c r="E77" s="51">
        <v>102</v>
      </c>
      <c r="F77" s="68">
        <f t="shared" si="2"/>
        <v>-0.36645962732919257</v>
      </c>
      <c r="G77" s="88">
        <f t="shared" si="3"/>
        <v>-59</v>
      </c>
    </row>
    <row r="78" spans="1:7" ht="18.75" customHeight="1">
      <c r="A78" s="41">
        <v>16</v>
      </c>
      <c r="B78" s="37" t="s">
        <v>356</v>
      </c>
      <c r="C78" s="38" t="s">
        <v>442</v>
      </c>
      <c r="D78" s="51">
        <v>190</v>
      </c>
      <c r="E78" s="51">
        <v>125</v>
      </c>
      <c r="F78" s="68">
        <f t="shared" si="2"/>
        <v>-0.34210526315789475</v>
      </c>
      <c r="G78" s="88">
        <f t="shared" si="3"/>
        <v>-65</v>
      </c>
    </row>
    <row r="79" spans="1:7" ht="18.75" customHeight="1">
      <c r="A79" s="41">
        <v>17</v>
      </c>
      <c r="B79" s="39" t="s">
        <v>357</v>
      </c>
      <c r="C79" s="40" t="s">
        <v>443</v>
      </c>
      <c r="D79" s="51">
        <v>209</v>
      </c>
      <c r="E79" s="51">
        <v>130</v>
      </c>
      <c r="F79" s="68">
        <f t="shared" si="2"/>
        <v>-0.37799043062200954</v>
      </c>
      <c r="G79" s="88">
        <f t="shared" si="3"/>
        <v>-79</v>
      </c>
    </row>
    <row r="80" spans="1:7" ht="31.5">
      <c r="A80" s="41">
        <v>18</v>
      </c>
      <c r="B80" s="29" t="s">
        <v>358</v>
      </c>
      <c r="C80" s="24" t="s">
        <v>446</v>
      </c>
      <c r="D80" s="51">
        <v>159</v>
      </c>
      <c r="E80" s="51">
        <v>95</v>
      </c>
      <c r="F80" s="68">
        <f t="shared" si="2"/>
        <v>-0.40251572327044027</v>
      </c>
      <c r="G80" s="88">
        <f t="shared" si="3"/>
        <v>-64</v>
      </c>
    </row>
    <row r="81" spans="1:7" ht="18.75" customHeight="1">
      <c r="A81" s="41">
        <v>19</v>
      </c>
      <c r="B81" s="29" t="s">
        <v>364</v>
      </c>
      <c r="C81" s="24" t="s">
        <v>445</v>
      </c>
      <c r="D81" s="51">
        <v>300</v>
      </c>
      <c r="E81" s="51">
        <v>185</v>
      </c>
      <c r="F81" s="68">
        <f t="shared" si="2"/>
        <v>-0.38333333333333336</v>
      </c>
      <c r="G81" s="88">
        <f t="shared" si="3"/>
        <v>-115</v>
      </c>
    </row>
    <row r="82" spans="1:7" s="61" customFormat="1" ht="20.25" customHeight="1">
      <c r="A82" s="57">
        <v>20</v>
      </c>
      <c r="B82" s="58"/>
      <c r="C82" s="59" t="s">
        <v>454</v>
      </c>
      <c r="D82" s="62">
        <v>192</v>
      </c>
      <c r="E82" s="62">
        <v>120</v>
      </c>
      <c r="F82" s="68">
        <f t="shared" si="2"/>
        <v>-0.375</v>
      </c>
      <c r="G82" s="88">
        <f t="shared" si="3"/>
        <v>-72</v>
      </c>
    </row>
    <row r="83" spans="1:7" s="61" customFormat="1" ht="20.25" customHeight="1">
      <c r="A83" s="57">
        <v>21</v>
      </c>
      <c r="B83" s="58" t="s">
        <v>456</v>
      </c>
      <c r="C83" s="59" t="s">
        <v>455</v>
      </c>
      <c r="D83" s="62">
        <v>203</v>
      </c>
      <c r="E83" s="62">
        <v>137</v>
      </c>
      <c r="F83" s="68">
        <f t="shared" si="2"/>
        <v>-0.3251231527093596</v>
      </c>
      <c r="G83" s="88">
        <f t="shared" si="3"/>
        <v>-66</v>
      </c>
    </row>
    <row r="84" spans="1:7" ht="31.5">
      <c r="A84" s="41">
        <v>22</v>
      </c>
      <c r="B84" s="29" t="s">
        <v>154</v>
      </c>
      <c r="C84" s="24" t="s">
        <v>444</v>
      </c>
      <c r="D84" s="51">
        <f>'[2]Стоматолог(БК)'!$G$51</f>
        <v>224</v>
      </c>
      <c r="E84" s="51">
        <v>158</v>
      </c>
      <c r="F84" s="68">
        <f t="shared" si="2"/>
        <v>-0.29464285714285715</v>
      </c>
      <c r="G84" s="88">
        <f t="shared" si="3"/>
        <v>-66</v>
      </c>
    </row>
    <row r="85" spans="1:7" ht="15.75">
      <c r="A85" s="122" t="s">
        <v>262</v>
      </c>
      <c r="B85" s="123"/>
      <c r="C85" s="123"/>
      <c r="D85" s="123"/>
      <c r="E85" s="123"/>
      <c r="F85" s="123"/>
      <c r="G85" s="124"/>
    </row>
    <row r="86" spans="1:7" ht="16.5">
      <c r="A86" s="119" t="s">
        <v>244</v>
      </c>
      <c r="B86" s="120"/>
      <c r="C86" s="120"/>
      <c r="D86" s="120"/>
      <c r="E86" s="120"/>
      <c r="F86" s="120"/>
      <c r="G86" s="121"/>
    </row>
    <row r="87" spans="1:7" ht="15.75">
      <c r="A87" s="49">
        <v>22</v>
      </c>
      <c r="B87" s="43" t="s">
        <v>129</v>
      </c>
      <c r="C87" s="44" t="s">
        <v>2</v>
      </c>
      <c r="D87" s="45">
        <v>200</v>
      </c>
      <c r="E87" s="45">
        <v>161</v>
      </c>
      <c r="F87" s="68">
        <f t="shared" si="2"/>
        <v>-0.19500000000000001</v>
      </c>
      <c r="G87" s="88">
        <f t="shared" si="3"/>
        <v>-39</v>
      </c>
    </row>
    <row r="88" spans="1:7" ht="15.75">
      <c r="A88" s="49">
        <v>23</v>
      </c>
      <c r="B88" s="43" t="s">
        <v>130</v>
      </c>
      <c r="C88" s="44" t="s">
        <v>134</v>
      </c>
      <c r="D88" s="45">
        <v>192</v>
      </c>
      <c r="E88" s="45">
        <v>141</v>
      </c>
      <c r="F88" s="68">
        <f t="shared" si="2"/>
        <v>-0.265625</v>
      </c>
      <c r="G88" s="88">
        <f t="shared" si="3"/>
        <v>-51</v>
      </c>
    </row>
    <row r="89" spans="1:7" ht="15.75">
      <c r="A89" s="49">
        <v>24</v>
      </c>
      <c r="B89" s="43" t="s">
        <v>136</v>
      </c>
      <c r="C89" s="46" t="s">
        <v>462</v>
      </c>
      <c r="D89" s="45">
        <v>156</v>
      </c>
      <c r="E89" s="45">
        <v>116</v>
      </c>
      <c r="F89" s="68">
        <f t="shared" si="2"/>
        <v>-0.25641025641025639</v>
      </c>
      <c r="G89" s="88">
        <f t="shared" si="3"/>
        <v>-40</v>
      </c>
    </row>
    <row r="90" spans="1:7" ht="15.75">
      <c r="A90" s="49">
        <v>25</v>
      </c>
      <c r="B90" s="43" t="s">
        <v>131</v>
      </c>
      <c r="C90" s="47" t="s">
        <v>107</v>
      </c>
      <c r="D90" s="45">
        <v>259</v>
      </c>
      <c r="E90" s="45">
        <v>230</v>
      </c>
      <c r="F90" s="68">
        <f t="shared" si="2"/>
        <v>-0.11196911196911197</v>
      </c>
      <c r="G90" s="88">
        <f t="shared" si="3"/>
        <v>-29</v>
      </c>
    </row>
    <row r="91" spans="1:7" ht="15.75">
      <c r="A91" s="49">
        <v>26</v>
      </c>
      <c r="B91" s="43" t="s">
        <v>132</v>
      </c>
      <c r="C91" s="47" t="s">
        <v>108</v>
      </c>
      <c r="D91" s="27">
        <v>139</v>
      </c>
      <c r="E91" s="27">
        <v>93</v>
      </c>
      <c r="F91" s="68">
        <f t="shared" si="2"/>
        <v>-0.33093525179856115</v>
      </c>
      <c r="G91" s="88">
        <f t="shared" si="3"/>
        <v>-46</v>
      </c>
    </row>
    <row r="92" spans="1:7" ht="15.75">
      <c r="A92" s="49">
        <v>27</v>
      </c>
      <c r="B92" s="43" t="s">
        <v>140</v>
      </c>
      <c r="C92" s="47" t="s">
        <v>461</v>
      </c>
      <c r="D92" s="45">
        <f>[10]Лист3!$G$51</f>
        <v>139</v>
      </c>
      <c r="E92" s="45">
        <v>93</v>
      </c>
      <c r="F92" s="68">
        <f t="shared" si="2"/>
        <v>-0.33093525179856115</v>
      </c>
      <c r="G92" s="88">
        <f t="shared" si="3"/>
        <v>-46</v>
      </c>
    </row>
    <row r="93" spans="1:7" ht="15.75">
      <c r="A93" s="49">
        <v>28</v>
      </c>
      <c r="B93" s="48" t="s">
        <v>459</v>
      </c>
      <c r="C93" s="13" t="s">
        <v>457</v>
      </c>
      <c r="D93" s="45">
        <v>196</v>
      </c>
      <c r="E93" s="45">
        <v>145</v>
      </c>
      <c r="F93" s="68">
        <f t="shared" si="2"/>
        <v>-0.26020408163265307</v>
      </c>
      <c r="G93" s="88">
        <f t="shared" si="3"/>
        <v>-51</v>
      </c>
    </row>
    <row r="94" spans="1:7" ht="17.25" customHeight="1">
      <c r="A94" s="49">
        <v>29</v>
      </c>
      <c r="B94" s="48" t="s">
        <v>460</v>
      </c>
      <c r="C94" s="13" t="s">
        <v>458</v>
      </c>
      <c r="D94" s="45">
        <v>180</v>
      </c>
      <c r="E94" s="45">
        <v>129</v>
      </c>
      <c r="F94" s="68">
        <f t="shared" si="2"/>
        <v>-0.28333333333333333</v>
      </c>
      <c r="G94" s="88">
        <f t="shared" si="3"/>
        <v>-51</v>
      </c>
    </row>
    <row r="95" spans="1:7" ht="15.75">
      <c r="A95" s="49">
        <v>30</v>
      </c>
      <c r="B95" s="43" t="s">
        <v>139</v>
      </c>
      <c r="C95" s="13" t="s">
        <v>138</v>
      </c>
      <c r="D95" s="45">
        <f>[3]Лист3!$G$55</f>
        <v>920</v>
      </c>
      <c r="E95" s="45">
        <v>617</v>
      </c>
      <c r="F95" s="68">
        <f t="shared" si="2"/>
        <v>-0.32934782608695651</v>
      </c>
      <c r="G95" s="88">
        <f t="shared" si="3"/>
        <v>-303</v>
      </c>
    </row>
    <row r="96" spans="1:7" ht="31.5">
      <c r="A96" s="49">
        <v>31</v>
      </c>
      <c r="B96" s="48" t="s">
        <v>133</v>
      </c>
      <c r="C96" s="46" t="s">
        <v>137</v>
      </c>
      <c r="D96" s="45">
        <f>[4]Лист3!$G$58</f>
        <v>200</v>
      </c>
      <c r="E96" s="45">
        <v>149</v>
      </c>
      <c r="F96" s="68">
        <f t="shared" si="2"/>
        <v>-0.255</v>
      </c>
      <c r="G96" s="88">
        <f t="shared" si="3"/>
        <v>-51</v>
      </c>
    </row>
    <row r="97" spans="1:7" ht="16.5">
      <c r="A97" s="101" t="s">
        <v>245</v>
      </c>
      <c r="B97" s="117"/>
      <c r="C97" s="117"/>
      <c r="D97" s="117"/>
      <c r="E97" s="117"/>
      <c r="F97" s="117"/>
      <c r="G97" s="118"/>
    </row>
    <row r="98" spans="1:7" ht="15.75">
      <c r="A98" s="50">
        <v>32</v>
      </c>
      <c r="B98" s="8" t="s">
        <v>142</v>
      </c>
      <c r="C98" s="10" t="s">
        <v>153</v>
      </c>
      <c r="D98" s="45">
        <v>120</v>
      </c>
      <c r="E98" s="45">
        <v>97</v>
      </c>
      <c r="F98" s="68">
        <f t="shared" si="2"/>
        <v>-0.19166666666666668</v>
      </c>
      <c r="G98" s="88">
        <f t="shared" si="3"/>
        <v>-23</v>
      </c>
    </row>
    <row r="99" spans="1:7" ht="15.75">
      <c r="A99" s="50">
        <v>33</v>
      </c>
      <c r="B99" s="8" t="s">
        <v>143</v>
      </c>
      <c r="C99" s="10" t="s">
        <v>152</v>
      </c>
      <c r="D99" s="45">
        <v>110</v>
      </c>
      <c r="E99" s="45">
        <v>92</v>
      </c>
      <c r="F99" s="68">
        <f t="shared" si="2"/>
        <v>-0.16363636363636364</v>
      </c>
      <c r="G99" s="88">
        <f t="shared" si="3"/>
        <v>-18</v>
      </c>
    </row>
    <row r="100" spans="1:7" ht="15.75">
      <c r="A100" s="50">
        <v>34</v>
      </c>
      <c r="B100" s="8" t="s">
        <v>158</v>
      </c>
      <c r="C100" s="10" t="s">
        <v>157</v>
      </c>
      <c r="D100" s="45">
        <v>112</v>
      </c>
      <c r="E100" s="45">
        <v>91</v>
      </c>
      <c r="F100" s="68">
        <f t="shared" si="2"/>
        <v>-0.1875</v>
      </c>
      <c r="G100" s="88">
        <f t="shared" si="3"/>
        <v>-21</v>
      </c>
    </row>
    <row r="101" spans="1:7" ht="15.75">
      <c r="A101" s="50">
        <v>35</v>
      </c>
      <c r="B101" s="8" t="s">
        <v>144</v>
      </c>
      <c r="C101" s="10" t="s">
        <v>3</v>
      </c>
      <c r="D101" s="27">
        <v>159</v>
      </c>
      <c r="E101" s="27">
        <v>138</v>
      </c>
      <c r="F101" s="68">
        <f t="shared" si="2"/>
        <v>-0.13207547169811321</v>
      </c>
      <c r="G101" s="88">
        <f t="shared" si="3"/>
        <v>-21</v>
      </c>
    </row>
    <row r="102" spans="1:7" ht="15.75">
      <c r="A102" s="50">
        <v>36</v>
      </c>
      <c r="B102" s="8" t="s">
        <v>145</v>
      </c>
      <c r="C102" s="10" t="s">
        <v>463</v>
      </c>
      <c r="D102" s="45">
        <v>148</v>
      </c>
      <c r="E102" s="45">
        <v>122</v>
      </c>
      <c r="F102" s="68">
        <f t="shared" si="2"/>
        <v>-0.17567567567567569</v>
      </c>
      <c r="G102" s="88">
        <f t="shared" si="3"/>
        <v>-26</v>
      </c>
    </row>
    <row r="103" spans="1:7" ht="15.75">
      <c r="A103" s="50">
        <v>37</v>
      </c>
      <c r="B103" s="8" t="s">
        <v>146</v>
      </c>
      <c r="C103" s="10" t="s">
        <v>464</v>
      </c>
      <c r="D103" s="45">
        <v>154</v>
      </c>
      <c r="E103" s="45">
        <v>126</v>
      </c>
      <c r="F103" s="68">
        <f t="shared" si="2"/>
        <v>-0.18181818181818182</v>
      </c>
      <c r="G103" s="88">
        <f t="shared" si="3"/>
        <v>-28</v>
      </c>
    </row>
    <row r="104" spans="1:7" ht="15.75">
      <c r="A104" s="50">
        <v>38</v>
      </c>
      <c r="B104" s="8" t="s">
        <v>147</v>
      </c>
      <c r="C104" s="10" t="s">
        <v>465</v>
      </c>
      <c r="D104" s="45">
        <v>135</v>
      </c>
      <c r="E104" s="45">
        <v>114</v>
      </c>
      <c r="F104" s="68">
        <f t="shared" si="2"/>
        <v>-0.15555555555555556</v>
      </c>
      <c r="G104" s="88">
        <f t="shared" si="3"/>
        <v>-21</v>
      </c>
    </row>
    <row r="105" spans="1:7" ht="15.75">
      <c r="A105" s="50">
        <v>39</v>
      </c>
      <c r="B105" s="8" t="s">
        <v>148</v>
      </c>
      <c r="C105" s="10" t="s">
        <v>466</v>
      </c>
      <c r="D105" s="45">
        <v>126</v>
      </c>
      <c r="E105" s="45">
        <v>105</v>
      </c>
      <c r="F105" s="68">
        <f t="shared" si="2"/>
        <v>-0.16666666666666666</v>
      </c>
      <c r="G105" s="88">
        <f t="shared" si="3"/>
        <v>-21</v>
      </c>
    </row>
    <row r="106" spans="1:7" ht="15.75">
      <c r="A106" s="50">
        <v>40</v>
      </c>
      <c r="B106" s="8" t="s">
        <v>149</v>
      </c>
      <c r="C106" s="10" t="s">
        <v>467</v>
      </c>
      <c r="D106" s="45">
        <v>146</v>
      </c>
      <c r="E106" s="45">
        <v>127</v>
      </c>
      <c r="F106" s="68">
        <f t="shared" si="2"/>
        <v>-0.13013698630136986</v>
      </c>
      <c r="G106" s="88">
        <f t="shared" si="3"/>
        <v>-19</v>
      </c>
    </row>
    <row r="107" spans="1:7" ht="15.75">
      <c r="A107" s="50">
        <v>41</v>
      </c>
      <c r="B107" s="8" t="s">
        <v>150</v>
      </c>
      <c r="C107" s="10" t="s">
        <v>468</v>
      </c>
      <c r="D107" s="45">
        <v>141</v>
      </c>
      <c r="E107" s="45">
        <v>122</v>
      </c>
      <c r="F107" s="68">
        <f t="shared" si="2"/>
        <v>-0.13475177304964539</v>
      </c>
      <c r="G107" s="88">
        <f t="shared" si="3"/>
        <v>-19</v>
      </c>
    </row>
    <row r="108" spans="1:7" ht="15.75">
      <c r="A108" s="50">
        <v>42</v>
      </c>
      <c r="B108" s="8" t="s">
        <v>233</v>
      </c>
      <c r="C108" s="10" t="s">
        <v>469</v>
      </c>
      <c r="D108" s="45">
        <v>147</v>
      </c>
      <c r="E108" s="45">
        <v>126</v>
      </c>
      <c r="F108" s="68">
        <f t="shared" si="2"/>
        <v>-0.14285714285714285</v>
      </c>
      <c r="G108" s="88">
        <f t="shared" si="3"/>
        <v>-21</v>
      </c>
    </row>
    <row r="109" spans="1:7" ht="15.75">
      <c r="A109" s="50">
        <v>43</v>
      </c>
      <c r="B109" s="8" t="s">
        <v>151</v>
      </c>
      <c r="C109" s="10" t="s">
        <v>470</v>
      </c>
      <c r="D109" s="45">
        <v>135</v>
      </c>
      <c r="E109" s="45">
        <v>119</v>
      </c>
      <c r="F109" s="68">
        <f t="shared" si="2"/>
        <v>-0.11851851851851852</v>
      </c>
      <c r="G109" s="88">
        <f t="shared" si="3"/>
        <v>-16</v>
      </c>
    </row>
    <row r="110" spans="1:7" ht="15.75">
      <c r="A110" s="50">
        <v>44</v>
      </c>
      <c r="B110" s="8" t="s">
        <v>162</v>
      </c>
      <c r="C110" s="16" t="s">
        <v>471</v>
      </c>
      <c r="D110" s="45">
        <v>206</v>
      </c>
      <c r="E110" s="45">
        <v>161</v>
      </c>
      <c r="F110" s="68">
        <f t="shared" si="2"/>
        <v>-0.21844660194174756</v>
      </c>
      <c r="G110" s="88">
        <f t="shared" si="3"/>
        <v>-45</v>
      </c>
    </row>
    <row r="111" spans="1:7" ht="15.75">
      <c r="A111" s="50">
        <v>45</v>
      </c>
      <c r="B111" s="8" t="s">
        <v>163</v>
      </c>
      <c r="C111" s="16" t="s">
        <v>472</v>
      </c>
      <c r="D111" s="45">
        <v>116</v>
      </c>
      <c r="E111" s="45">
        <v>97</v>
      </c>
      <c r="F111" s="68">
        <f t="shared" si="2"/>
        <v>-0.16379310344827586</v>
      </c>
      <c r="G111" s="88">
        <f t="shared" si="3"/>
        <v>-19</v>
      </c>
    </row>
    <row r="112" spans="1:7" ht="15.75">
      <c r="A112" s="50">
        <v>46</v>
      </c>
      <c r="B112" s="8" t="s">
        <v>164</v>
      </c>
      <c r="C112" s="10" t="s">
        <v>473</v>
      </c>
      <c r="D112" s="45">
        <v>153</v>
      </c>
      <c r="E112" s="45">
        <v>108</v>
      </c>
      <c r="F112" s="68">
        <f t="shared" si="2"/>
        <v>-0.29411764705882354</v>
      </c>
      <c r="G112" s="88">
        <f t="shared" si="3"/>
        <v>-45</v>
      </c>
    </row>
    <row r="113" spans="1:7" ht="15.75">
      <c r="A113" s="50">
        <v>47</v>
      </c>
      <c r="B113" s="8" t="s">
        <v>165</v>
      </c>
      <c r="C113" s="10" t="s">
        <v>474</v>
      </c>
      <c r="D113" s="45">
        <v>126</v>
      </c>
      <c r="E113" s="45">
        <v>105</v>
      </c>
      <c r="F113" s="68">
        <f t="shared" si="2"/>
        <v>-0.16666666666666666</v>
      </c>
      <c r="G113" s="88">
        <f t="shared" si="3"/>
        <v>-21</v>
      </c>
    </row>
    <row r="114" spans="1:7" ht="15.75">
      <c r="A114" s="50">
        <v>48</v>
      </c>
      <c r="B114" s="8" t="s">
        <v>166</v>
      </c>
      <c r="C114" s="16" t="s">
        <v>475</v>
      </c>
      <c r="D114" s="45">
        <v>135</v>
      </c>
      <c r="E114" s="45">
        <v>114</v>
      </c>
      <c r="F114" s="68">
        <f t="shared" si="2"/>
        <v>-0.15555555555555556</v>
      </c>
      <c r="G114" s="88">
        <f t="shared" si="3"/>
        <v>-21</v>
      </c>
    </row>
    <row r="115" spans="1:7" ht="31.5">
      <c r="A115" s="50">
        <v>49</v>
      </c>
      <c r="B115" s="8" t="s">
        <v>368</v>
      </c>
      <c r="C115" s="16" t="s">
        <v>369</v>
      </c>
      <c r="D115" s="45">
        <v>124</v>
      </c>
      <c r="E115" s="45">
        <v>106</v>
      </c>
      <c r="F115" s="68">
        <f t="shared" si="2"/>
        <v>-0.14516129032258066</v>
      </c>
      <c r="G115" s="88">
        <f t="shared" si="3"/>
        <v>-18</v>
      </c>
    </row>
    <row r="116" spans="1:7" ht="34.5" customHeight="1">
      <c r="A116" s="50">
        <v>50</v>
      </c>
      <c r="B116" s="14" t="s">
        <v>236</v>
      </c>
      <c r="C116" s="16" t="s">
        <v>235</v>
      </c>
      <c r="D116" s="45">
        <v>126</v>
      </c>
      <c r="E116" s="45">
        <v>104</v>
      </c>
      <c r="F116" s="68">
        <f t="shared" si="2"/>
        <v>-0.17460317460317459</v>
      </c>
      <c r="G116" s="88">
        <f t="shared" si="3"/>
        <v>-22</v>
      </c>
    </row>
    <row r="117" spans="1:7" ht="31.5">
      <c r="A117" s="50">
        <v>51</v>
      </c>
      <c r="B117" s="8" t="s">
        <v>167</v>
      </c>
      <c r="C117" s="16" t="s">
        <v>237</v>
      </c>
      <c r="D117" s="27">
        <v>117</v>
      </c>
      <c r="E117" s="27">
        <v>98</v>
      </c>
      <c r="F117" s="68">
        <f t="shared" si="2"/>
        <v>-0.1623931623931624</v>
      </c>
      <c r="G117" s="88">
        <f t="shared" si="3"/>
        <v>-19</v>
      </c>
    </row>
    <row r="118" spans="1:7" ht="31.5">
      <c r="A118" s="50">
        <v>52</v>
      </c>
      <c r="B118" s="8" t="s">
        <v>239</v>
      </c>
      <c r="C118" s="16" t="s">
        <v>476</v>
      </c>
      <c r="D118" s="45">
        <v>186</v>
      </c>
      <c r="E118" s="45">
        <v>167</v>
      </c>
      <c r="F118" s="68">
        <f t="shared" si="2"/>
        <v>-0.10215053763440861</v>
      </c>
      <c r="G118" s="88">
        <f t="shared" si="3"/>
        <v>-19</v>
      </c>
    </row>
    <row r="119" spans="1:7" ht="34.5" customHeight="1">
      <c r="A119" s="50">
        <v>53</v>
      </c>
      <c r="B119" s="8" t="s">
        <v>241</v>
      </c>
      <c r="C119" s="63" t="s">
        <v>477</v>
      </c>
      <c r="D119" s="45">
        <v>221</v>
      </c>
      <c r="E119" s="45">
        <v>246</v>
      </c>
      <c r="F119" s="68">
        <f t="shared" si="2"/>
        <v>0.11312217194570136</v>
      </c>
      <c r="G119" s="88">
        <f t="shared" si="3"/>
        <v>25</v>
      </c>
    </row>
    <row r="120" spans="1:7" ht="15.75">
      <c r="A120" s="50">
        <v>54</v>
      </c>
      <c r="B120" s="8" t="s">
        <v>168</v>
      </c>
      <c r="C120" s="10" t="s">
        <v>478</v>
      </c>
      <c r="D120" s="45">
        <v>148</v>
      </c>
      <c r="E120" s="45">
        <v>119</v>
      </c>
      <c r="F120" s="68">
        <f t="shared" si="2"/>
        <v>-0.19594594594594594</v>
      </c>
      <c r="G120" s="88">
        <f t="shared" si="3"/>
        <v>-29</v>
      </c>
    </row>
    <row r="121" spans="1:7" ht="16.5">
      <c r="A121" s="101" t="s">
        <v>246</v>
      </c>
      <c r="B121" s="117"/>
      <c r="C121" s="117"/>
      <c r="D121" s="117"/>
      <c r="E121" s="117"/>
      <c r="F121" s="117"/>
      <c r="G121" s="118"/>
    </row>
    <row r="122" spans="1:7" ht="31.5">
      <c r="A122" s="10">
        <v>55</v>
      </c>
      <c r="B122" s="8" t="s">
        <v>169</v>
      </c>
      <c r="C122" s="16" t="s">
        <v>263</v>
      </c>
      <c r="D122" s="27">
        <v>676</v>
      </c>
      <c r="E122" s="27">
        <v>471</v>
      </c>
      <c r="F122" s="68">
        <f t="shared" si="2"/>
        <v>-0.30325443786982248</v>
      </c>
      <c r="G122" s="88">
        <f t="shared" si="3"/>
        <v>-205</v>
      </c>
    </row>
    <row r="123" spans="1:7" ht="31.5">
      <c r="A123" s="10">
        <v>56</v>
      </c>
      <c r="B123" s="8" t="s">
        <v>479</v>
      </c>
      <c r="C123" s="16" t="s">
        <v>265</v>
      </c>
      <c r="D123" s="27">
        <v>676</v>
      </c>
      <c r="E123" s="27">
        <v>471</v>
      </c>
      <c r="F123" s="68">
        <f t="shared" si="2"/>
        <v>-0.30325443786982248</v>
      </c>
      <c r="G123" s="88">
        <f t="shared" si="3"/>
        <v>-205</v>
      </c>
    </row>
    <row r="124" spans="1:7" ht="15.75">
      <c r="A124" s="10">
        <v>57</v>
      </c>
      <c r="B124" s="14"/>
      <c r="C124" s="16" t="s">
        <v>480</v>
      </c>
      <c r="D124" s="27">
        <v>693</v>
      </c>
      <c r="E124" s="27">
        <v>473</v>
      </c>
      <c r="F124" s="68">
        <f t="shared" si="2"/>
        <v>-0.31746031746031744</v>
      </c>
      <c r="G124" s="88">
        <f t="shared" si="3"/>
        <v>-220</v>
      </c>
    </row>
    <row r="125" spans="1:7" ht="15.75">
      <c r="A125" s="10">
        <v>58</v>
      </c>
      <c r="B125" s="8" t="s">
        <v>170</v>
      </c>
      <c r="C125" s="10" t="s">
        <v>266</v>
      </c>
      <c r="D125" s="28">
        <v>696</v>
      </c>
      <c r="E125" s="28">
        <v>476</v>
      </c>
      <c r="F125" s="68">
        <f t="shared" si="2"/>
        <v>-0.31609195402298851</v>
      </c>
      <c r="G125" s="88">
        <f t="shared" si="3"/>
        <v>-220</v>
      </c>
    </row>
    <row r="126" spans="1:7" ht="15.75">
      <c r="A126" s="10">
        <v>59</v>
      </c>
      <c r="B126" s="8" t="s">
        <v>171</v>
      </c>
      <c r="C126" s="15" t="s">
        <v>481</v>
      </c>
      <c r="D126" s="28">
        <v>679</v>
      </c>
      <c r="E126" s="28">
        <v>459</v>
      </c>
      <c r="F126" s="68">
        <f t="shared" si="2"/>
        <v>-0.32400589101620031</v>
      </c>
      <c r="G126" s="88">
        <f t="shared" si="3"/>
        <v>-220</v>
      </c>
    </row>
    <row r="127" spans="1:7" ht="25.15" customHeight="1">
      <c r="A127" s="10">
        <v>60</v>
      </c>
      <c r="B127" s="8" t="s">
        <v>172</v>
      </c>
      <c r="C127" s="15" t="s">
        <v>482</v>
      </c>
      <c r="D127" s="28">
        <f>[5]Лист3!$G$51</f>
        <v>681</v>
      </c>
      <c r="E127" s="28">
        <v>461</v>
      </c>
      <c r="F127" s="68">
        <f t="shared" si="2"/>
        <v>-0.32305433186490456</v>
      </c>
      <c r="G127" s="88">
        <f t="shared" si="3"/>
        <v>-220</v>
      </c>
    </row>
    <row r="128" spans="1:7" ht="15.75">
      <c r="A128" s="10">
        <v>61</v>
      </c>
      <c r="B128" s="8" t="s">
        <v>267</v>
      </c>
      <c r="C128" s="15" t="s">
        <v>483</v>
      </c>
      <c r="D128" s="28">
        <f>[6]Лист3!$G$51</f>
        <v>683</v>
      </c>
      <c r="E128" s="28">
        <v>463</v>
      </c>
      <c r="F128" s="68">
        <f t="shared" si="2"/>
        <v>-0.32210834553440704</v>
      </c>
      <c r="G128" s="88">
        <f t="shared" si="3"/>
        <v>-220</v>
      </c>
    </row>
    <row r="129" spans="1:7" ht="31.5">
      <c r="A129" s="10">
        <v>62</v>
      </c>
      <c r="B129" s="8" t="s">
        <v>484</v>
      </c>
      <c r="C129" s="15" t="s">
        <v>485</v>
      </c>
      <c r="D129" s="27">
        <v>595</v>
      </c>
      <c r="E129" s="27">
        <v>415</v>
      </c>
      <c r="F129" s="68">
        <f t="shared" si="2"/>
        <v>-0.30252100840336132</v>
      </c>
      <c r="G129" s="88">
        <f t="shared" si="3"/>
        <v>-180</v>
      </c>
    </row>
    <row r="130" spans="1:7" ht="31.5">
      <c r="A130" s="10">
        <v>63</v>
      </c>
      <c r="B130" s="14" t="s">
        <v>269</v>
      </c>
      <c r="C130" s="16" t="s">
        <v>268</v>
      </c>
      <c r="D130" s="27">
        <v>422</v>
      </c>
      <c r="E130" s="27">
        <v>397</v>
      </c>
      <c r="F130" s="68">
        <f t="shared" si="2"/>
        <v>-5.9241706161137442E-2</v>
      </c>
      <c r="G130" s="88">
        <f t="shared" si="3"/>
        <v>-25</v>
      </c>
    </row>
    <row r="131" spans="1:7" ht="16.5">
      <c r="A131" s="101" t="s">
        <v>247</v>
      </c>
      <c r="B131" s="117"/>
      <c r="C131" s="117"/>
      <c r="D131" s="117"/>
      <c r="E131" s="117"/>
      <c r="F131" s="117"/>
      <c r="G131" s="118"/>
    </row>
    <row r="132" spans="1:7" ht="31.5">
      <c r="A132" s="10">
        <v>64</v>
      </c>
      <c r="B132" s="8" t="s">
        <v>298</v>
      </c>
      <c r="C132" s="15" t="s">
        <v>299</v>
      </c>
      <c r="D132" s="27">
        <f>[7]А06.03.005!$G$52</f>
        <v>213</v>
      </c>
      <c r="E132" s="27">
        <v>153</v>
      </c>
      <c r="F132" s="68">
        <f t="shared" si="2"/>
        <v>-0.28169014084507044</v>
      </c>
      <c r="G132" s="88">
        <f t="shared" si="3"/>
        <v>-60</v>
      </c>
    </row>
    <row r="133" spans="1:7" ht="31.5">
      <c r="A133" s="10">
        <v>65</v>
      </c>
      <c r="B133" s="8" t="s">
        <v>271</v>
      </c>
      <c r="C133" s="15" t="s">
        <v>272</v>
      </c>
      <c r="D133" s="27">
        <f>[7]А06.03.010!$G$52</f>
        <v>193</v>
      </c>
      <c r="E133" s="27">
        <v>133</v>
      </c>
      <c r="F133" s="68">
        <f t="shared" si="2"/>
        <v>-0.31088082901554404</v>
      </c>
      <c r="G133" s="88">
        <f t="shared" si="3"/>
        <v>-60</v>
      </c>
    </row>
    <row r="134" spans="1:7" ht="31.5">
      <c r="A134" s="10">
        <v>66</v>
      </c>
      <c r="B134" s="25" t="s">
        <v>295</v>
      </c>
      <c r="C134" s="15" t="s">
        <v>273</v>
      </c>
      <c r="D134" s="27">
        <f>[7]А06.03.011!$G$52</f>
        <v>227</v>
      </c>
      <c r="E134" s="27">
        <v>168</v>
      </c>
      <c r="F134" s="68">
        <f t="shared" si="2"/>
        <v>-0.25991189427312777</v>
      </c>
      <c r="G134" s="88">
        <f t="shared" si="3"/>
        <v>-59</v>
      </c>
    </row>
    <row r="135" spans="1:7" ht="31.5">
      <c r="A135" s="10">
        <v>67</v>
      </c>
      <c r="B135" s="8" t="s">
        <v>178</v>
      </c>
      <c r="C135" s="15" t="s">
        <v>330</v>
      </c>
      <c r="D135" s="27">
        <f>[7]А06.03.015!$G$52</f>
        <v>227</v>
      </c>
      <c r="E135" s="27">
        <v>168</v>
      </c>
      <c r="F135" s="68">
        <f t="shared" ref="F135:F198" si="4">(E135-D135)/D135</f>
        <v>-0.25991189427312777</v>
      </c>
      <c r="G135" s="88">
        <f t="shared" ref="G135:G198" si="5">E135-D135</f>
        <v>-59</v>
      </c>
    </row>
    <row r="136" spans="1:7" ht="15.75">
      <c r="A136" s="10">
        <v>68</v>
      </c>
      <c r="B136" s="54" t="s">
        <v>275</v>
      </c>
      <c r="C136" s="55" t="s">
        <v>274</v>
      </c>
      <c r="D136" s="56">
        <f>[7]А06.03.017!$G$52</f>
        <v>193</v>
      </c>
      <c r="E136" s="56">
        <v>133</v>
      </c>
      <c r="F136" s="68">
        <f t="shared" si="4"/>
        <v>-0.31088082901554404</v>
      </c>
      <c r="G136" s="88">
        <f t="shared" si="5"/>
        <v>-60</v>
      </c>
    </row>
    <row r="137" spans="1:7" ht="15.6" customHeight="1">
      <c r="A137" s="10">
        <v>69</v>
      </c>
      <c r="B137" s="54" t="s">
        <v>372</v>
      </c>
      <c r="C137" s="55" t="s">
        <v>276</v>
      </c>
      <c r="D137" s="56">
        <f>[7]А06.03.018!$G$52</f>
        <v>341</v>
      </c>
      <c r="E137" s="56">
        <v>257</v>
      </c>
      <c r="F137" s="68">
        <f t="shared" si="4"/>
        <v>-0.24633431085043989</v>
      </c>
      <c r="G137" s="88">
        <f t="shared" si="5"/>
        <v>-84</v>
      </c>
    </row>
    <row r="138" spans="1:7" ht="15.75">
      <c r="A138" s="10">
        <v>70</v>
      </c>
      <c r="B138" s="54" t="s">
        <v>300</v>
      </c>
      <c r="C138" s="55" t="s">
        <v>301</v>
      </c>
      <c r="D138" s="27">
        <f>'[7]А06.03.022 '!$G$52</f>
        <v>143</v>
      </c>
      <c r="E138" s="27">
        <v>108</v>
      </c>
      <c r="F138" s="68">
        <f t="shared" si="4"/>
        <v>-0.24475524475524477</v>
      </c>
      <c r="G138" s="88">
        <f t="shared" si="5"/>
        <v>-35</v>
      </c>
    </row>
    <row r="139" spans="1:7" ht="15.75">
      <c r="A139" s="10">
        <v>71</v>
      </c>
      <c r="B139" s="54" t="s">
        <v>303</v>
      </c>
      <c r="C139" s="55" t="s">
        <v>302</v>
      </c>
      <c r="D139" s="27">
        <f>[7]А06.03.023!$G$52</f>
        <v>232</v>
      </c>
      <c r="E139" s="27">
        <v>162</v>
      </c>
      <c r="F139" s="68">
        <f t="shared" si="4"/>
        <v>-0.30172413793103448</v>
      </c>
      <c r="G139" s="88">
        <f t="shared" si="5"/>
        <v>-70</v>
      </c>
    </row>
    <row r="140" spans="1:7" ht="15.75">
      <c r="A140" s="10">
        <v>72</v>
      </c>
      <c r="B140" s="8" t="s">
        <v>277</v>
      </c>
      <c r="C140" s="15" t="s">
        <v>278</v>
      </c>
      <c r="D140" s="27">
        <f>[7]А06.03.024!$G$52</f>
        <v>193</v>
      </c>
      <c r="E140" s="27">
        <v>133</v>
      </c>
      <c r="F140" s="68">
        <f t="shared" si="4"/>
        <v>-0.31088082901554404</v>
      </c>
      <c r="G140" s="88">
        <f t="shared" si="5"/>
        <v>-60</v>
      </c>
    </row>
    <row r="141" spans="1:7" ht="15.75">
      <c r="A141" s="10">
        <v>73</v>
      </c>
      <c r="B141" s="8" t="s">
        <v>304</v>
      </c>
      <c r="C141" s="15" t="s">
        <v>305</v>
      </c>
      <c r="D141" s="27">
        <f>[7]А06.03.026!$G$52</f>
        <v>213</v>
      </c>
      <c r="E141" s="27">
        <v>153</v>
      </c>
      <c r="F141" s="68">
        <f t="shared" si="4"/>
        <v>-0.28169014084507044</v>
      </c>
      <c r="G141" s="88">
        <f t="shared" si="5"/>
        <v>-60</v>
      </c>
    </row>
    <row r="142" spans="1:7" ht="15.75">
      <c r="A142" s="10">
        <v>74</v>
      </c>
      <c r="B142" s="8" t="s">
        <v>174</v>
      </c>
      <c r="C142" s="15" t="s">
        <v>279</v>
      </c>
      <c r="D142" s="27">
        <f>[7]А06.03.028!$G$52</f>
        <v>193</v>
      </c>
      <c r="E142" s="27">
        <v>133</v>
      </c>
      <c r="F142" s="68">
        <f t="shared" si="4"/>
        <v>-0.31088082901554404</v>
      </c>
      <c r="G142" s="88">
        <f t="shared" si="5"/>
        <v>-60</v>
      </c>
    </row>
    <row r="143" spans="1:7" ht="15.75">
      <c r="A143" s="10">
        <v>75</v>
      </c>
      <c r="B143" s="54" t="s">
        <v>373</v>
      </c>
      <c r="C143" s="55" t="s">
        <v>280</v>
      </c>
      <c r="D143" s="56">
        <f>[7]А06.03.029!$G$52</f>
        <v>193</v>
      </c>
      <c r="E143" s="56">
        <v>133</v>
      </c>
      <c r="F143" s="68">
        <f t="shared" si="4"/>
        <v>-0.31088082901554404</v>
      </c>
      <c r="G143" s="88">
        <f t="shared" si="5"/>
        <v>-60</v>
      </c>
    </row>
    <row r="144" spans="1:7" ht="15.75">
      <c r="A144" s="10">
        <v>76</v>
      </c>
      <c r="B144" s="8" t="s">
        <v>173</v>
      </c>
      <c r="C144" s="15" t="s">
        <v>281</v>
      </c>
      <c r="D144" s="27">
        <f>[7]А06.03.032!$G$52</f>
        <v>193</v>
      </c>
      <c r="E144" s="27">
        <v>133</v>
      </c>
      <c r="F144" s="68">
        <f t="shared" si="4"/>
        <v>-0.31088082901554404</v>
      </c>
      <c r="G144" s="88">
        <f t="shared" si="5"/>
        <v>-60</v>
      </c>
    </row>
    <row r="145" spans="1:7" ht="15.75">
      <c r="A145" s="10">
        <v>77</v>
      </c>
      <c r="B145" s="8" t="s">
        <v>306</v>
      </c>
      <c r="C145" s="15" t="s">
        <v>307</v>
      </c>
      <c r="D145" s="27">
        <f>[7]А06.03.041!$G$52</f>
        <v>168</v>
      </c>
      <c r="E145" s="27">
        <v>133</v>
      </c>
      <c r="F145" s="68">
        <f t="shared" si="4"/>
        <v>-0.20833333333333334</v>
      </c>
      <c r="G145" s="88">
        <f t="shared" si="5"/>
        <v>-35</v>
      </c>
    </row>
    <row r="146" spans="1:7" ht="15.75">
      <c r="A146" s="10">
        <v>78</v>
      </c>
      <c r="B146" s="8" t="s">
        <v>270</v>
      </c>
      <c r="C146" s="15" t="s">
        <v>282</v>
      </c>
      <c r="D146" s="27">
        <f>[7]А06.03.043!$G$52</f>
        <v>206</v>
      </c>
      <c r="E146" s="27">
        <v>146</v>
      </c>
      <c r="F146" s="68">
        <f t="shared" si="4"/>
        <v>-0.29126213592233008</v>
      </c>
      <c r="G146" s="88">
        <f t="shared" si="5"/>
        <v>-60</v>
      </c>
    </row>
    <row r="147" spans="1:7" ht="15.75">
      <c r="A147" s="10">
        <v>79</v>
      </c>
      <c r="B147" s="8" t="s">
        <v>308</v>
      </c>
      <c r="C147" s="15" t="s">
        <v>309</v>
      </c>
      <c r="D147" s="27">
        <f>[7]А06.03.050!$G$52</f>
        <v>143</v>
      </c>
      <c r="E147" s="27">
        <v>108</v>
      </c>
      <c r="F147" s="68">
        <f t="shared" si="4"/>
        <v>-0.24475524475524477</v>
      </c>
      <c r="G147" s="88">
        <f t="shared" si="5"/>
        <v>-35</v>
      </c>
    </row>
    <row r="148" spans="1:7" ht="15.75">
      <c r="A148" s="10">
        <v>80</v>
      </c>
      <c r="B148" s="54" t="s">
        <v>310</v>
      </c>
      <c r="C148" s="55" t="s">
        <v>311</v>
      </c>
      <c r="D148" s="27">
        <f>[7]А06.03.053!$G$52</f>
        <v>193</v>
      </c>
      <c r="E148" s="27">
        <v>133</v>
      </c>
      <c r="F148" s="68">
        <f t="shared" si="4"/>
        <v>-0.31088082901554404</v>
      </c>
      <c r="G148" s="88">
        <f t="shared" si="5"/>
        <v>-60</v>
      </c>
    </row>
    <row r="149" spans="1:7" ht="15.75">
      <c r="A149" s="10">
        <v>81</v>
      </c>
      <c r="B149" s="8" t="s">
        <v>175</v>
      </c>
      <c r="C149" s="15" t="s">
        <v>333</v>
      </c>
      <c r="D149" s="27">
        <f>[7]А06.03.054!$G$52</f>
        <v>202</v>
      </c>
      <c r="E149" s="27">
        <v>142</v>
      </c>
      <c r="F149" s="68">
        <f t="shared" si="4"/>
        <v>-0.29702970297029702</v>
      </c>
      <c r="G149" s="88">
        <f t="shared" si="5"/>
        <v>-60</v>
      </c>
    </row>
    <row r="150" spans="1:7" ht="15.75">
      <c r="A150" s="10">
        <v>82</v>
      </c>
      <c r="B150" s="8" t="s">
        <v>312</v>
      </c>
      <c r="C150" s="15" t="s">
        <v>313</v>
      </c>
      <c r="D150" s="27">
        <f>[7]A06.04.001!$G$52</f>
        <v>143</v>
      </c>
      <c r="E150" s="27">
        <v>108</v>
      </c>
      <c r="F150" s="68">
        <f t="shared" si="4"/>
        <v>-0.24475524475524477</v>
      </c>
      <c r="G150" s="88">
        <f t="shared" si="5"/>
        <v>-35</v>
      </c>
    </row>
    <row r="151" spans="1:7" ht="15.75">
      <c r="A151" s="10">
        <v>83</v>
      </c>
      <c r="B151" s="25" t="s">
        <v>296</v>
      </c>
      <c r="C151" s="15" t="s">
        <v>332</v>
      </c>
      <c r="D151" s="27">
        <f>[7]А06.04.003!$G$52</f>
        <v>202</v>
      </c>
      <c r="E151" s="27">
        <v>142</v>
      </c>
      <c r="F151" s="68">
        <f t="shared" si="4"/>
        <v>-0.29702970297029702</v>
      </c>
      <c r="G151" s="88">
        <f t="shared" si="5"/>
        <v>-60</v>
      </c>
    </row>
    <row r="152" spans="1:7" ht="15.75">
      <c r="A152" s="10">
        <v>84</v>
      </c>
      <c r="B152" s="8" t="s">
        <v>283</v>
      </c>
      <c r="C152" s="15" t="s">
        <v>284</v>
      </c>
      <c r="D152" s="27">
        <f>[7]А06.04.004!$G$52</f>
        <v>202</v>
      </c>
      <c r="E152" s="27">
        <v>142</v>
      </c>
      <c r="F152" s="68">
        <f t="shared" si="4"/>
        <v>-0.29702970297029702</v>
      </c>
      <c r="G152" s="88">
        <f t="shared" si="5"/>
        <v>-60</v>
      </c>
    </row>
    <row r="153" spans="1:7" ht="15.75">
      <c r="A153" s="10">
        <v>85</v>
      </c>
      <c r="B153" s="8" t="s">
        <v>177</v>
      </c>
      <c r="C153" s="15" t="s">
        <v>285</v>
      </c>
      <c r="D153" s="27">
        <f>[7]А06.04.005!$G$52</f>
        <v>193</v>
      </c>
      <c r="E153" s="27">
        <v>133</v>
      </c>
      <c r="F153" s="68">
        <f t="shared" si="4"/>
        <v>-0.31088082901554404</v>
      </c>
      <c r="G153" s="88">
        <f t="shared" si="5"/>
        <v>-60</v>
      </c>
    </row>
    <row r="154" spans="1:7" ht="15.75">
      <c r="A154" s="10">
        <v>86</v>
      </c>
      <c r="B154" s="8" t="s">
        <v>315</v>
      </c>
      <c r="C154" s="15" t="s">
        <v>314</v>
      </c>
      <c r="D154" s="27">
        <f>[7]A06.04.010!$G$52</f>
        <v>143</v>
      </c>
      <c r="E154" s="27">
        <v>108</v>
      </c>
      <c r="F154" s="68">
        <f t="shared" si="4"/>
        <v>-0.24475524475524477</v>
      </c>
      <c r="G154" s="88">
        <f t="shared" si="5"/>
        <v>-35</v>
      </c>
    </row>
    <row r="155" spans="1:7" ht="15.75">
      <c r="A155" s="10">
        <v>87</v>
      </c>
      <c r="B155" s="8" t="s">
        <v>176</v>
      </c>
      <c r="C155" s="15" t="s">
        <v>331</v>
      </c>
      <c r="D155" s="27">
        <f>[7]А06.04.012!$G$52</f>
        <v>202</v>
      </c>
      <c r="E155" s="27">
        <v>142</v>
      </c>
      <c r="F155" s="68">
        <f t="shared" si="4"/>
        <v>-0.29702970297029702</v>
      </c>
      <c r="G155" s="88">
        <f t="shared" si="5"/>
        <v>-60</v>
      </c>
    </row>
    <row r="156" spans="1:7" ht="15.75">
      <c r="A156" s="10">
        <v>88</v>
      </c>
      <c r="B156" s="8" t="s">
        <v>370</v>
      </c>
      <c r="C156" s="15" t="s">
        <v>371</v>
      </c>
      <c r="D156" s="27">
        <f>[7]А06.07.007!$G$52</f>
        <v>126</v>
      </c>
      <c r="E156" s="27">
        <v>90</v>
      </c>
      <c r="F156" s="68">
        <f t="shared" si="4"/>
        <v>-0.2857142857142857</v>
      </c>
      <c r="G156" s="88">
        <f t="shared" si="5"/>
        <v>-36</v>
      </c>
    </row>
    <row r="157" spans="1:7" ht="15.75">
      <c r="A157" s="10">
        <v>89</v>
      </c>
      <c r="B157" s="8" t="s">
        <v>316</v>
      </c>
      <c r="C157" s="15" t="s">
        <v>317</v>
      </c>
      <c r="D157" s="27">
        <f>[7]А06.07.009!$G$52</f>
        <v>143</v>
      </c>
      <c r="E157" s="27">
        <v>108</v>
      </c>
      <c r="F157" s="68">
        <f t="shared" si="4"/>
        <v>-0.24475524475524477</v>
      </c>
      <c r="G157" s="88">
        <f t="shared" si="5"/>
        <v>-35</v>
      </c>
    </row>
    <row r="158" spans="1:7" ht="15.75">
      <c r="A158" s="10">
        <v>90</v>
      </c>
      <c r="B158" s="8" t="s">
        <v>318</v>
      </c>
      <c r="C158" s="15" t="s">
        <v>319</v>
      </c>
      <c r="D158" s="27">
        <f>[7]А06.08.003!$G$52</f>
        <v>143</v>
      </c>
      <c r="E158" s="27">
        <v>108</v>
      </c>
      <c r="F158" s="68">
        <f t="shared" si="4"/>
        <v>-0.24475524475524477</v>
      </c>
      <c r="G158" s="88">
        <f t="shared" si="5"/>
        <v>-35</v>
      </c>
    </row>
    <row r="159" spans="1:7" ht="15.75">
      <c r="A159" s="10">
        <v>91</v>
      </c>
      <c r="B159" s="54" t="s">
        <v>375</v>
      </c>
      <c r="C159" s="55" t="s">
        <v>374</v>
      </c>
      <c r="D159" s="56">
        <f>[7]А06.09.006!$G$52</f>
        <v>132</v>
      </c>
      <c r="E159" s="56">
        <v>90</v>
      </c>
      <c r="F159" s="68">
        <f t="shared" si="4"/>
        <v>-0.31818181818181818</v>
      </c>
      <c r="G159" s="88">
        <f t="shared" si="5"/>
        <v>-42</v>
      </c>
    </row>
    <row r="160" spans="1:7" ht="15.75">
      <c r="A160" s="10">
        <v>92</v>
      </c>
      <c r="B160" s="54" t="s">
        <v>320</v>
      </c>
      <c r="C160" s="55" t="s">
        <v>321</v>
      </c>
      <c r="D160" s="56">
        <f>[7]А06.09.007!$G$52</f>
        <v>230</v>
      </c>
      <c r="E160" s="56">
        <v>195</v>
      </c>
      <c r="F160" s="68">
        <f t="shared" si="4"/>
        <v>-0.15217391304347827</v>
      </c>
      <c r="G160" s="88">
        <f t="shared" si="5"/>
        <v>-35</v>
      </c>
    </row>
    <row r="161" spans="1:7" ht="15.75">
      <c r="A161" s="10">
        <v>92</v>
      </c>
      <c r="B161" s="54" t="s">
        <v>396</v>
      </c>
      <c r="C161" s="55" t="s">
        <v>397</v>
      </c>
      <c r="D161" s="56">
        <f>[7]А06.09.007.001!$G$52</f>
        <v>324</v>
      </c>
      <c r="E161" s="56">
        <v>195</v>
      </c>
      <c r="F161" s="68">
        <f t="shared" si="4"/>
        <v>-0.39814814814814814</v>
      </c>
      <c r="G161" s="88">
        <f t="shared" si="5"/>
        <v>-129</v>
      </c>
    </row>
    <row r="162" spans="1:7" ht="15.75">
      <c r="A162" s="10">
        <v>93</v>
      </c>
      <c r="B162" s="8" t="s">
        <v>286</v>
      </c>
      <c r="C162" s="15" t="s">
        <v>287</v>
      </c>
      <c r="D162" s="27">
        <f>[7]А06.09.008!$G$52</f>
        <v>472</v>
      </c>
      <c r="E162" s="27">
        <v>353</v>
      </c>
      <c r="F162" s="68">
        <f t="shared" si="4"/>
        <v>-0.2521186440677966</v>
      </c>
      <c r="G162" s="88">
        <f t="shared" si="5"/>
        <v>-119</v>
      </c>
    </row>
    <row r="163" spans="1:7" ht="15.75">
      <c r="A163" s="10">
        <v>94</v>
      </c>
      <c r="B163" s="8" t="s">
        <v>288</v>
      </c>
      <c r="C163" s="15" t="s">
        <v>289</v>
      </c>
      <c r="D163" s="27">
        <f>[7]А06.16.001!$G$52</f>
        <v>365</v>
      </c>
      <c r="E163" s="27">
        <v>259</v>
      </c>
      <c r="F163" s="68">
        <f t="shared" si="4"/>
        <v>-0.29041095890410956</v>
      </c>
      <c r="G163" s="88">
        <f t="shared" si="5"/>
        <v>-106</v>
      </c>
    </row>
    <row r="164" spans="1:7" ht="15.75">
      <c r="A164" s="10">
        <v>95</v>
      </c>
      <c r="B164" s="8" t="s">
        <v>322</v>
      </c>
      <c r="C164" s="15" t="s">
        <v>323</v>
      </c>
      <c r="D164" s="27">
        <f>[7]А06.18.001!$G$53</f>
        <v>525</v>
      </c>
      <c r="E164" s="27">
        <v>384</v>
      </c>
      <c r="F164" s="68">
        <f t="shared" si="4"/>
        <v>-0.26857142857142857</v>
      </c>
      <c r="G164" s="88">
        <f t="shared" si="5"/>
        <v>-141</v>
      </c>
    </row>
    <row r="165" spans="1:7" ht="31.5">
      <c r="A165" s="10">
        <v>96</v>
      </c>
      <c r="B165" s="8" t="s">
        <v>290</v>
      </c>
      <c r="C165" s="15" t="s">
        <v>291</v>
      </c>
      <c r="D165" s="27">
        <f>[7]А06.18.002!$G$52</f>
        <v>314</v>
      </c>
      <c r="E165" s="27">
        <v>230</v>
      </c>
      <c r="F165" s="68">
        <f t="shared" si="4"/>
        <v>-0.26751592356687898</v>
      </c>
      <c r="G165" s="88">
        <f t="shared" si="5"/>
        <v>-84</v>
      </c>
    </row>
    <row r="166" spans="1:7" ht="15.75">
      <c r="A166" s="10">
        <v>97</v>
      </c>
      <c r="B166" s="8" t="s">
        <v>324</v>
      </c>
      <c r="C166" s="15" t="s">
        <v>325</v>
      </c>
      <c r="D166" s="27">
        <f>[7]А06.20.001!$G$52</f>
        <v>462</v>
      </c>
      <c r="E166" s="27">
        <v>321</v>
      </c>
      <c r="F166" s="68">
        <f t="shared" si="4"/>
        <v>-0.30519480519480519</v>
      </c>
      <c r="G166" s="88">
        <f t="shared" si="5"/>
        <v>-141</v>
      </c>
    </row>
    <row r="167" spans="1:7" ht="15.75">
      <c r="A167" s="10">
        <v>98</v>
      </c>
      <c r="B167" s="8" t="s">
        <v>292</v>
      </c>
      <c r="C167" s="15" t="s">
        <v>297</v>
      </c>
      <c r="D167" s="27">
        <f>[7]А06.20.004!$G$52</f>
        <v>306</v>
      </c>
      <c r="E167" s="27">
        <v>235</v>
      </c>
      <c r="F167" s="68">
        <f t="shared" si="4"/>
        <v>-0.23202614379084968</v>
      </c>
      <c r="G167" s="88">
        <f t="shared" si="5"/>
        <v>-71</v>
      </c>
    </row>
    <row r="168" spans="1:7" ht="31.5">
      <c r="A168" s="10">
        <v>99</v>
      </c>
      <c r="B168" s="8" t="s">
        <v>293</v>
      </c>
      <c r="C168" s="15" t="s">
        <v>294</v>
      </c>
      <c r="D168" s="27">
        <f>[7]А06.25.002!$G$52</f>
        <v>252</v>
      </c>
      <c r="E168" s="27">
        <v>168</v>
      </c>
      <c r="F168" s="68">
        <f t="shared" si="4"/>
        <v>-0.33333333333333331</v>
      </c>
      <c r="G168" s="88">
        <f t="shared" si="5"/>
        <v>-84</v>
      </c>
    </row>
    <row r="169" spans="1:7" ht="15.75">
      <c r="A169" s="10">
        <v>100</v>
      </c>
      <c r="B169" s="54" t="s">
        <v>328</v>
      </c>
      <c r="C169" s="55" t="s">
        <v>329</v>
      </c>
      <c r="D169" s="56">
        <f>[7]A06.28.003!$G$52</f>
        <v>436</v>
      </c>
      <c r="E169" s="56">
        <v>309</v>
      </c>
      <c r="F169" s="68">
        <f t="shared" si="4"/>
        <v>-0.29128440366972475</v>
      </c>
      <c r="G169" s="88">
        <f t="shared" si="5"/>
        <v>-127</v>
      </c>
    </row>
    <row r="170" spans="1:7" ht="15.75">
      <c r="A170" s="10">
        <v>101</v>
      </c>
      <c r="B170" s="54" t="s">
        <v>326</v>
      </c>
      <c r="C170" s="55" t="s">
        <v>327</v>
      </c>
      <c r="D170" s="56">
        <f>[7]А06.28.007!$G$52</f>
        <v>298</v>
      </c>
      <c r="E170" s="56">
        <v>203</v>
      </c>
      <c r="F170" s="68">
        <f t="shared" si="4"/>
        <v>-0.31879194630872482</v>
      </c>
      <c r="G170" s="88">
        <f t="shared" si="5"/>
        <v>-95</v>
      </c>
    </row>
    <row r="171" spans="1:7" ht="15.75">
      <c r="A171" s="10">
        <v>102</v>
      </c>
      <c r="B171" s="8" t="s">
        <v>378</v>
      </c>
      <c r="C171" s="15" t="s">
        <v>379</v>
      </c>
      <c r="D171" s="27">
        <f>[7]А06.28.011!$G$52</f>
        <v>266</v>
      </c>
      <c r="E171" s="27">
        <v>195</v>
      </c>
      <c r="F171" s="68">
        <f t="shared" si="4"/>
        <v>-0.26691729323308272</v>
      </c>
      <c r="G171" s="88">
        <f t="shared" si="5"/>
        <v>-71</v>
      </c>
    </row>
    <row r="172" spans="1:7" ht="15.75">
      <c r="A172" s="10">
        <v>103</v>
      </c>
      <c r="B172" s="8" t="s">
        <v>377</v>
      </c>
      <c r="C172" s="15" t="s">
        <v>376</v>
      </c>
      <c r="D172" s="27">
        <f>[7]А06.28.013!$G$52</f>
        <v>497</v>
      </c>
      <c r="E172" s="27">
        <v>370</v>
      </c>
      <c r="F172" s="68">
        <f t="shared" si="4"/>
        <v>-0.25553319919517103</v>
      </c>
      <c r="G172" s="88">
        <f t="shared" si="5"/>
        <v>-127</v>
      </c>
    </row>
    <row r="173" spans="1:7" ht="31.5">
      <c r="A173" s="10">
        <v>104</v>
      </c>
      <c r="B173" s="54" t="s">
        <v>381</v>
      </c>
      <c r="C173" s="55" t="s">
        <v>380</v>
      </c>
      <c r="D173" s="27">
        <f>[7]А06.30.003!$G$45</f>
        <v>134</v>
      </c>
      <c r="E173" s="27">
        <v>79</v>
      </c>
      <c r="F173" s="68">
        <f t="shared" si="4"/>
        <v>-0.41044776119402987</v>
      </c>
      <c r="G173" s="88">
        <f t="shared" si="5"/>
        <v>-55</v>
      </c>
    </row>
    <row r="174" spans="1:7" ht="31.5">
      <c r="A174" s="10">
        <v>105</v>
      </c>
      <c r="B174" s="54"/>
      <c r="C174" s="55" t="s">
        <v>382</v>
      </c>
      <c r="D174" s="27">
        <f>[7]Консультация!$G$45</f>
        <v>167</v>
      </c>
      <c r="E174" s="27">
        <v>99</v>
      </c>
      <c r="F174" s="68">
        <f t="shared" si="4"/>
        <v>-0.40718562874251496</v>
      </c>
      <c r="G174" s="88">
        <f t="shared" si="5"/>
        <v>-68</v>
      </c>
    </row>
    <row r="175" spans="1:7" ht="16.5">
      <c r="A175" s="101" t="s">
        <v>248</v>
      </c>
      <c r="B175" s="117"/>
      <c r="C175" s="117"/>
      <c r="D175" s="117"/>
      <c r="E175" s="117"/>
      <c r="F175" s="117"/>
      <c r="G175" s="118"/>
    </row>
    <row r="176" spans="1:7" ht="15.75">
      <c r="A176" s="77">
        <v>107</v>
      </c>
      <c r="B176" s="70" t="s">
        <v>180</v>
      </c>
      <c r="C176" s="85" t="s">
        <v>486</v>
      </c>
      <c r="D176" s="86">
        <v>324</v>
      </c>
      <c r="E176" s="86">
        <v>237</v>
      </c>
      <c r="F176" s="68">
        <f t="shared" si="4"/>
        <v>-0.26851851851851855</v>
      </c>
      <c r="G176" s="88">
        <f t="shared" si="5"/>
        <v>-87</v>
      </c>
    </row>
    <row r="177" spans="1:7" ht="15.75">
      <c r="A177" s="77">
        <v>108</v>
      </c>
      <c r="B177" s="70" t="s">
        <v>180</v>
      </c>
      <c r="C177" s="85" t="s">
        <v>109</v>
      </c>
      <c r="D177" s="86">
        <f>[8]Лист3!$G$50</f>
        <v>361</v>
      </c>
      <c r="E177" s="86">
        <v>242</v>
      </c>
      <c r="F177" s="68">
        <f t="shared" si="4"/>
        <v>-0.32963988919667592</v>
      </c>
      <c r="G177" s="88">
        <f t="shared" si="5"/>
        <v>-119</v>
      </c>
    </row>
    <row r="178" spans="1:7" ht="31.5">
      <c r="A178" s="10">
        <v>109</v>
      </c>
      <c r="B178" s="8" t="s">
        <v>181</v>
      </c>
      <c r="C178" s="17" t="s">
        <v>110</v>
      </c>
      <c r="D178" s="28">
        <v>225</v>
      </c>
      <c r="E178" s="28">
        <v>165</v>
      </c>
      <c r="F178" s="68">
        <f t="shared" si="4"/>
        <v>-0.26666666666666666</v>
      </c>
      <c r="G178" s="88">
        <f t="shared" si="5"/>
        <v>-60</v>
      </c>
    </row>
    <row r="179" spans="1:7" ht="15.75">
      <c r="A179" s="10">
        <v>110</v>
      </c>
      <c r="B179" s="8" t="s">
        <v>182</v>
      </c>
      <c r="C179" s="17" t="s">
        <v>111</v>
      </c>
      <c r="D179" s="28">
        <v>225</v>
      </c>
      <c r="E179" s="28">
        <v>165</v>
      </c>
      <c r="F179" s="68">
        <f t="shared" si="4"/>
        <v>-0.26666666666666666</v>
      </c>
      <c r="G179" s="88">
        <f t="shared" si="5"/>
        <v>-60</v>
      </c>
    </row>
    <row r="180" spans="1:7" ht="15.75">
      <c r="A180" s="10">
        <v>111</v>
      </c>
      <c r="B180" s="8" t="s">
        <v>183</v>
      </c>
      <c r="C180" s="17" t="s">
        <v>112</v>
      </c>
      <c r="D180" s="28">
        <v>293</v>
      </c>
      <c r="E180" s="28">
        <v>213</v>
      </c>
      <c r="F180" s="68">
        <f t="shared" si="4"/>
        <v>-0.27303754266211605</v>
      </c>
      <c r="G180" s="88">
        <f t="shared" si="5"/>
        <v>-80</v>
      </c>
    </row>
    <row r="181" spans="1:7" ht="15.75">
      <c r="A181" s="10">
        <v>112</v>
      </c>
      <c r="B181" s="8" t="s">
        <v>184</v>
      </c>
      <c r="C181" s="17" t="s">
        <v>113</v>
      </c>
      <c r="D181" s="28">
        <v>423</v>
      </c>
      <c r="E181" s="28">
        <v>303</v>
      </c>
      <c r="F181" s="68">
        <f t="shared" si="4"/>
        <v>-0.28368794326241137</v>
      </c>
      <c r="G181" s="88">
        <f t="shared" si="5"/>
        <v>-120</v>
      </c>
    </row>
    <row r="182" spans="1:7" ht="15.75">
      <c r="A182" s="10">
        <v>113</v>
      </c>
      <c r="B182" s="8" t="s">
        <v>185</v>
      </c>
      <c r="C182" s="17" t="s">
        <v>114</v>
      </c>
      <c r="D182" s="28">
        <v>228</v>
      </c>
      <c r="E182" s="28">
        <v>168</v>
      </c>
      <c r="F182" s="68">
        <f t="shared" si="4"/>
        <v>-0.26315789473684209</v>
      </c>
      <c r="G182" s="88">
        <f t="shared" si="5"/>
        <v>-60</v>
      </c>
    </row>
    <row r="183" spans="1:7" ht="31.5">
      <c r="A183" s="10">
        <v>114</v>
      </c>
      <c r="B183" s="8" t="s">
        <v>186</v>
      </c>
      <c r="C183" s="17" t="s">
        <v>115</v>
      </c>
      <c r="D183" s="28">
        <v>365</v>
      </c>
      <c r="E183" s="28">
        <v>266</v>
      </c>
      <c r="F183" s="68">
        <f t="shared" si="4"/>
        <v>-0.27123287671232876</v>
      </c>
      <c r="G183" s="88">
        <f t="shared" si="5"/>
        <v>-99</v>
      </c>
    </row>
    <row r="184" spans="1:7" ht="31.5">
      <c r="A184" s="10">
        <v>115</v>
      </c>
      <c r="B184" s="8" t="s">
        <v>187</v>
      </c>
      <c r="C184" s="17" t="s">
        <v>116</v>
      </c>
      <c r="D184" s="28">
        <v>293</v>
      </c>
      <c r="E184" s="28">
        <v>213</v>
      </c>
      <c r="F184" s="68">
        <f t="shared" si="4"/>
        <v>-0.27303754266211605</v>
      </c>
      <c r="G184" s="88">
        <f t="shared" si="5"/>
        <v>-80</v>
      </c>
    </row>
    <row r="185" spans="1:7" ht="31.5">
      <c r="A185" s="10">
        <v>116</v>
      </c>
      <c r="B185" s="8" t="s">
        <v>188</v>
      </c>
      <c r="C185" s="17" t="s">
        <v>117</v>
      </c>
      <c r="D185" s="28">
        <v>813</v>
      </c>
      <c r="E185" s="28">
        <v>574</v>
      </c>
      <c r="F185" s="68">
        <f t="shared" si="4"/>
        <v>-0.29397293972939731</v>
      </c>
      <c r="G185" s="88">
        <f t="shared" si="5"/>
        <v>-239</v>
      </c>
    </row>
    <row r="186" spans="1:7" ht="15.75">
      <c r="A186" s="10">
        <v>117</v>
      </c>
      <c r="B186" s="8" t="s">
        <v>179</v>
      </c>
      <c r="C186" s="17" t="s">
        <v>118</v>
      </c>
      <c r="D186" s="28">
        <v>290</v>
      </c>
      <c r="E186" s="28">
        <v>210</v>
      </c>
      <c r="F186" s="68">
        <f t="shared" si="4"/>
        <v>-0.27586206896551724</v>
      </c>
      <c r="G186" s="88">
        <f t="shared" si="5"/>
        <v>-80</v>
      </c>
    </row>
    <row r="187" spans="1:7" ht="15.75">
      <c r="A187" s="10">
        <v>118</v>
      </c>
      <c r="B187" s="8" t="s">
        <v>189</v>
      </c>
      <c r="C187" s="17" t="s">
        <v>119</v>
      </c>
      <c r="D187" s="28">
        <v>290</v>
      </c>
      <c r="E187" s="28">
        <v>210</v>
      </c>
      <c r="F187" s="68">
        <f t="shared" si="4"/>
        <v>-0.27586206896551724</v>
      </c>
      <c r="G187" s="88">
        <f t="shared" si="5"/>
        <v>-80</v>
      </c>
    </row>
    <row r="188" spans="1:7" ht="15.75">
      <c r="A188" s="10">
        <v>119</v>
      </c>
      <c r="B188" s="8" t="s">
        <v>190</v>
      </c>
      <c r="C188" s="10" t="s">
        <v>120</v>
      </c>
      <c r="D188" s="28">
        <v>554</v>
      </c>
      <c r="E188" s="28">
        <v>394</v>
      </c>
      <c r="F188" s="68">
        <f t="shared" si="4"/>
        <v>-0.28880866425992779</v>
      </c>
      <c r="G188" s="88">
        <f t="shared" si="5"/>
        <v>-160</v>
      </c>
    </row>
    <row r="189" spans="1:7" ht="15.75">
      <c r="A189" s="110" t="s">
        <v>249</v>
      </c>
      <c r="B189" s="115"/>
      <c r="C189" s="115"/>
      <c r="D189" s="115"/>
      <c r="E189" s="115"/>
      <c r="F189" s="115"/>
      <c r="G189" s="116"/>
    </row>
    <row r="190" spans="1:7" ht="15.75">
      <c r="A190" s="10">
        <v>120</v>
      </c>
      <c r="B190" s="8" t="s">
        <v>383</v>
      </c>
      <c r="C190" s="13" t="s">
        <v>384</v>
      </c>
      <c r="D190" s="28">
        <f>[11]A21.01.001!$G$44</f>
        <v>105</v>
      </c>
      <c r="E190" s="28">
        <v>80</v>
      </c>
      <c r="F190" s="68">
        <f t="shared" ref="F190:F191" si="6">(E190-D190)/D190</f>
        <v>-0.23809523809523808</v>
      </c>
      <c r="G190" s="88">
        <f t="shared" ref="G190:G191" si="7">E190-D190</f>
        <v>-25</v>
      </c>
    </row>
    <row r="191" spans="1:7" ht="15.75">
      <c r="A191" s="10">
        <v>121</v>
      </c>
      <c r="B191" s="8" t="s">
        <v>385</v>
      </c>
      <c r="C191" s="13" t="s">
        <v>386</v>
      </c>
      <c r="D191" s="28">
        <f>[11]A21.01.002!$G$44</f>
        <v>35</v>
      </c>
      <c r="E191" s="28">
        <v>27</v>
      </c>
      <c r="F191" s="68">
        <f t="shared" si="6"/>
        <v>-0.22857142857142856</v>
      </c>
      <c r="G191" s="88">
        <f t="shared" si="7"/>
        <v>-8</v>
      </c>
    </row>
    <row r="192" spans="1:7" ht="15.75">
      <c r="A192" s="10">
        <v>122</v>
      </c>
      <c r="B192" s="8" t="s">
        <v>387</v>
      </c>
      <c r="C192" s="13" t="s">
        <v>388</v>
      </c>
      <c r="D192" s="28">
        <f>[11]A21.01.003!$G$44</f>
        <v>35</v>
      </c>
      <c r="E192" s="28">
        <v>27</v>
      </c>
      <c r="F192" s="68">
        <f t="shared" si="4"/>
        <v>-0.22857142857142856</v>
      </c>
      <c r="G192" s="88">
        <f t="shared" si="5"/>
        <v>-8</v>
      </c>
    </row>
    <row r="193" spans="1:7" ht="15.75">
      <c r="A193" s="10">
        <v>123</v>
      </c>
      <c r="B193" s="8" t="s">
        <v>389</v>
      </c>
      <c r="C193" s="13" t="s">
        <v>395</v>
      </c>
      <c r="D193" s="28">
        <f>[11]A21.01.004!$G$44</f>
        <v>53</v>
      </c>
      <c r="E193" s="28">
        <v>40</v>
      </c>
      <c r="F193" s="68">
        <f t="shared" si="4"/>
        <v>-0.24528301886792453</v>
      </c>
      <c r="G193" s="88">
        <f t="shared" si="5"/>
        <v>-13</v>
      </c>
    </row>
    <row r="194" spans="1:7" ht="15.75">
      <c r="A194" s="10">
        <v>124</v>
      </c>
      <c r="B194" s="8" t="s">
        <v>191</v>
      </c>
      <c r="C194" s="13" t="s">
        <v>51</v>
      </c>
      <c r="D194" s="28">
        <f>[11]A21.01.005!$G$44</f>
        <v>53</v>
      </c>
      <c r="E194" s="28">
        <v>40</v>
      </c>
      <c r="F194" s="68">
        <f t="shared" si="4"/>
        <v>-0.24528301886792453</v>
      </c>
      <c r="G194" s="88">
        <f t="shared" si="5"/>
        <v>-13</v>
      </c>
    </row>
    <row r="195" spans="1:7" ht="15.75">
      <c r="A195" s="10">
        <v>125</v>
      </c>
      <c r="B195" s="8" t="s">
        <v>193</v>
      </c>
      <c r="C195" s="13" t="s">
        <v>390</v>
      </c>
      <c r="D195" s="28">
        <f>[11]A21.01.009!$G$44</f>
        <v>53</v>
      </c>
      <c r="E195" s="28">
        <v>40</v>
      </c>
      <c r="F195" s="68">
        <f t="shared" si="4"/>
        <v>-0.24528301886792453</v>
      </c>
      <c r="G195" s="88">
        <f t="shared" si="5"/>
        <v>-13</v>
      </c>
    </row>
    <row r="196" spans="1:7" ht="15.75">
      <c r="A196" s="10">
        <v>126</v>
      </c>
      <c r="B196" s="8" t="s">
        <v>192</v>
      </c>
      <c r="C196" s="13" t="s">
        <v>391</v>
      </c>
      <c r="D196" s="28">
        <f>[11]А21.03.002!$G$44</f>
        <v>140</v>
      </c>
      <c r="E196" s="28">
        <v>107</v>
      </c>
      <c r="F196" s="68">
        <f t="shared" si="4"/>
        <v>-0.23571428571428571</v>
      </c>
      <c r="G196" s="88">
        <f t="shared" si="5"/>
        <v>-33</v>
      </c>
    </row>
    <row r="197" spans="1:7" ht="15.75">
      <c r="A197" s="10">
        <v>127</v>
      </c>
      <c r="B197" s="8" t="s">
        <v>194</v>
      </c>
      <c r="C197" s="12" t="s">
        <v>60</v>
      </c>
      <c r="D197" s="28">
        <f>[11]А21.30.001!$G$44</f>
        <v>35</v>
      </c>
      <c r="E197" s="28">
        <v>27</v>
      </c>
      <c r="F197" s="68">
        <f t="shared" si="4"/>
        <v>-0.22857142857142856</v>
      </c>
      <c r="G197" s="88">
        <f t="shared" si="5"/>
        <v>-8</v>
      </c>
    </row>
    <row r="198" spans="1:7" ht="15.75">
      <c r="A198" s="10">
        <v>128</v>
      </c>
      <c r="B198" s="8"/>
      <c r="C198" s="13" t="s">
        <v>52</v>
      </c>
      <c r="D198" s="28">
        <f>'[11]Массаж плечевого сустава'!$G$44</f>
        <v>35</v>
      </c>
      <c r="E198" s="28">
        <v>27</v>
      </c>
      <c r="F198" s="68">
        <f t="shared" si="4"/>
        <v>-0.22857142857142856</v>
      </c>
      <c r="G198" s="88">
        <f t="shared" si="5"/>
        <v>-8</v>
      </c>
    </row>
    <row r="199" spans="1:7" ht="15.75">
      <c r="A199" s="10">
        <v>129</v>
      </c>
      <c r="B199" s="8"/>
      <c r="C199" s="13" t="s">
        <v>53</v>
      </c>
      <c r="D199" s="28">
        <f>'[11]Массаж локтевого сустава'!$G$44</f>
        <v>35</v>
      </c>
      <c r="E199" s="28">
        <v>27</v>
      </c>
      <c r="F199" s="68">
        <f t="shared" ref="F199:F264" si="8">(E199-D199)/D199</f>
        <v>-0.22857142857142856</v>
      </c>
      <c r="G199" s="88">
        <f t="shared" ref="G199:G264" si="9">E199-D199</f>
        <v>-8</v>
      </c>
    </row>
    <row r="200" spans="1:7" ht="15.75">
      <c r="A200" s="10">
        <v>130</v>
      </c>
      <c r="B200" s="8"/>
      <c r="C200" s="13" t="s">
        <v>54</v>
      </c>
      <c r="D200" s="28">
        <f>'[11]Массаж лучезапястного сустава'!$G$44</f>
        <v>35</v>
      </c>
      <c r="E200" s="28">
        <v>27</v>
      </c>
      <c r="F200" s="68">
        <f t="shared" si="8"/>
        <v>-0.22857142857142856</v>
      </c>
      <c r="G200" s="88">
        <f t="shared" si="9"/>
        <v>-8</v>
      </c>
    </row>
    <row r="201" spans="1:7" ht="31.5">
      <c r="A201" s="10">
        <v>131</v>
      </c>
      <c r="B201" s="8" t="s">
        <v>393</v>
      </c>
      <c r="C201" s="13" t="s">
        <v>392</v>
      </c>
      <c r="D201" s="28">
        <f>[11]А21.09.002!$G$44</f>
        <v>53</v>
      </c>
      <c r="E201" s="28">
        <v>40</v>
      </c>
      <c r="F201" s="68">
        <f t="shared" si="8"/>
        <v>-0.24528301886792453</v>
      </c>
      <c r="G201" s="88">
        <f t="shared" si="9"/>
        <v>-13</v>
      </c>
    </row>
    <row r="202" spans="1:7" ht="15.75">
      <c r="A202" s="10">
        <v>132</v>
      </c>
      <c r="B202" s="8"/>
      <c r="C202" s="13" t="s">
        <v>55</v>
      </c>
      <c r="D202" s="28">
        <f>'[11]Массаж поянично-крестцовой обла'!$G$44</f>
        <v>70</v>
      </c>
      <c r="E202" s="28">
        <v>53</v>
      </c>
      <c r="F202" s="68">
        <f t="shared" si="8"/>
        <v>-0.24285714285714285</v>
      </c>
      <c r="G202" s="88">
        <f t="shared" si="9"/>
        <v>-17</v>
      </c>
    </row>
    <row r="203" spans="1:7" ht="15.75">
      <c r="A203" s="10">
        <v>133</v>
      </c>
      <c r="B203" s="8"/>
      <c r="C203" s="13" t="s">
        <v>56</v>
      </c>
      <c r="D203" s="28">
        <f>'[11]Массаж конечностей и поясницы'!$G$44</f>
        <v>140</v>
      </c>
      <c r="E203" s="28">
        <v>107</v>
      </c>
      <c r="F203" s="68">
        <f t="shared" si="8"/>
        <v>-0.23571428571428571</v>
      </c>
      <c r="G203" s="88">
        <f t="shared" si="9"/>
        <v>-33</v>
      </c>
    </row>
    <row r="204" spans="1:7" ht="15.75">
      <c r="A204" s="10">
        <v>134</v>
      </c>
      <c r="B204" s="8"/>
      <c r="C204" s="13" t="s">
        <v>57</v>
      </c>
      <c r="D204" s="28">
        <f>'[11]Массаж тазобедренного сустава'!$G$44</f>
        <v>53</v>
      </c>
      <c r="E204" s="28">
        <v>40</v>
      </c>
      <c r="F204" s="68">
        <f t="shared" si="8"/>
        <v>-0.24528301886792453</v>
      </c>
      <c r="G204" s="88">
        <f t="shared" si="9"/>
        <v>-13</v>
      </c>
    </row>
    <row r="205" spans="1:7" ht="15.75">
      <c r="A205" s="10">
        <v>135</v>
      </c>
      <c r="B205" s="8"/>
      <c r="C205" s="13" t="s">
        <v>58</v>
      </c>
      <c r="D205" s="28">
        <f>'[11]Массажколенного сустава'!$G$44</f>
        <v>35</v>
      </c>
      <c r="E205" s="28">
        <v>27</v>
      </c>
      <c r="F205" s="68">
        <f t="shared" si="8"/>
        <v>-0.22857142857142856</v>
      </c>
      <c r="G205" s="88">
        <f t="shared" si="9"/>
        <v>-8</v>
      </c>
    </row>
    <row r="206" spans="1:7" ht="15.75">
      <c r="A206" s="10">
        <v>136</v>
      </c>
      <c r="B206" s="8"/>
      <c r="C206" s="13" t="s">
        <v>59</v>
      </c>
      <c r="D206" s="28">
        <f>'[11]Массаж голеностопного сустава'!$G$44</f>
        <v>35</v>
      </c>
      <c r="E206" s="28">
        <v>27</v>
      </c>
      <c r="F206" s="68">
        <f t="shared" si="8"/>
        <v>-0.22857142857142856</v>
      </c>
      <c r="G206" s="88">
        <f t="shared" si="9"/>
        <v>-8</v>
      </c>
    </row>
    <row r="207" spans="1:7" ht="15.75">
      <c r="A207" s="10">
        <v>137</v>
      </c>
      <c r="B207" s="8"/>
      <c r="C207" s="13" t="s">
        <v>394</v>
      </c>
      <c r="D207" s="28">
        <f>'[11]Массаж грудного отдела позвоноч'!$G$44</f>
        <v>53</v>
      </c>
      <c r="E207" s="28">
        <v>40</v>
      </c>
      <c r="F207" s="68">
        <f t="shared" si="8"/>
        <v>-0.24528301886792453</v>
      </c>
      <c r="G207" s="88">
        <f t="shared" si="9"/>
        <v>-13</v>
      </c>
    </row>
    <row r="208" spans="1:7" ht="16.5">
      <c r="A208" s="101" t="s">
        <v>250</v>
      </c>
      <c r="B208" s="117"/>
      <c r="C208" s="117"/>
      <c r="D208" s="117"/>
      <c r="E208" s="117"/>
      <c r="F208" s="117"/>
      <c r="G208" s="118"/>
    </row>
    <row r="209" spans="1:7" ht="15.75">
      <c r="A209" s="10">
        <v>140</v>
      </c>
      <c r="B209" s="10" t="s">
        <v>195</v>
      </c>
      <c r="C209" s="10" t="s">
        <v>5</v>
      </c>
      <c r="D209" s="28">
        <v>91</v>
      </c>
      <c r="E209" s="28">
        <v>67</v>
      </c>
      <c r="F209" s="68">
        <f t="shared" si="8"/>
        <v>-0.26373626373626374</v>
      </c>
      <c r="G209" s="88">
        <f t="shared" si="9"/>
        <v>-24</v>
      </c>
    </row>
    <row r="210" spans="1:7" ht="15.75">
      <c r="A210" s="10">
        <v>141</v>
      </c>
      <c r="B210" s="8"/>
      <c r="C210" s="10" t="s">
        <v>16</v>
      </c>
      <c r="D210" s="28">
        <v>757</v>
      </c>
      <c r="E210" s="28">
        <v>668</v>
      </c>
      <c r="F210" s="68">
        <f t="shared" si="8"/>
        <v>-0.11756935270805813</v>
      </c>
      <c r="G210" s="88">
        <f t="shared" si="9"/>
        <v>-89</v>
      </c>
    </row>
    <row r="211" spans="1:7" ht="31.5">
      <c r="A211" s="10">
        <v>142</v>
      </c>
      <c r="B211" s="10" t="s">
        <v>196</v>
      </c>
      <c r="C211" s="16" t="s">
        <v>61</v>
      </c>
      <c r="D211" s="28">
        <v>72</v>
      </c>
      <c r="E211" s="28">
        <v>55</v>
      </c>
      <c r="F211" s="68">
        <f t="shared" si="8"/>
        <v>-0.2361111111111111</v>
      </c>
      <c r="G211" s="88">
        <f t="shared" si="9"/>
        <v>-17</v>
      </c>
    </row>
    <row r="212" spans="1:7" ht="15.75">
      <c r="A212" s="10">
        <v>143</v>
      </c>
      <c r="B212" s="10" t="s">
        <v>197</v>
      </c>
      <c r="C212" s="10" t="s">
        <v>62</v>
      </c>
      <c r="D212" s="28">
        <v>107</v>
      </c>
      <c r="E212" s="28">
        <v>82</v>
      </c>
      <c r="F212" s="68">
        <f t="shared" si="8"/>
        <v>-0.23364485981308411</v>
      </c>
      <c r="G212" s="88">
        <f t="shared" si="9"/>
        <v>-25</v>
      </c>
    </row>
    <row r="213" spans="1:7" ht="31.5">
      <c r="A213" s="10">
        <v>144</v>
      </c>
      <c r="B213" s="8" t="s">
        <v>198</v>
      </c>
      <c r="C213" s="16" t="s">
        <v>64</v>
      </c>
      <c r="D213" s="28">
        <v>185</v>
      </c>
      <c r="E213" s="28">
        <v>128</v>
      </c>
      <c r="F213" s="68">
        <f t="shared" si="8"/>
        <v>-0.30810810810810813</v>
      </c>
      <c r="G213" s="88">
        <f t="shared" si="9"/>
        <v>-57</v>
      </c>
    </row>
    <row r="214" spans="1:7" ht="15.75">
      <c r="A214" s="10">
        <v>145</v>
      </c>
      <c r="B214" s="8"/>
      <c r="C214" s="10" t="s">
        <v>17</v>
      </c>
      <c r="D214" s="28">
        <v>930</v>
      </c>
      <c r="E214" s="28">
        <v>662</v>
      </c>
      <c r="F214" s="68">
        <f t="shared" si="8"/>
        <v>-0.28817204301075267</v>
      </c>
      <c r="G214" s="88">
        <f t="shared" si="9"/>
        <v>-268</v>
      </c>
    </row>
    <row r="215" spans="1:7" ht="15.75">
      <c r="A215" s="10">
        <v>146</v>
      </c>
      <c r="B215" s="8" t="s">
        <v>199</v>
      </c>
      <c r="C215" s="10" t="s">
        <v>63</v>
      </c>
      <c r="D215" s="28">
        <v>1185</v>
      </c>
      <c r="E215" s="28">
        <v>1042</v>
      </c>
      <c r="F215" s="68">
        <f t="shared" si="8"/>
        <v>-0.12067510548523207</v>
      </c>
      <c r="G215" s="88">
        <f t="shared" si="9"/>
        <v>-143</v>
      </c>
    </row>
    <row r="216" spans="1:7" ht="15.75">
      <c r="A216" s="10">
        <v>147</v>
      </c>
      <c r="B216" s="8" t="s">
        <v>200</v>
      </c>
      <c r="C216" s="10" t="s">
        <v>65</v>
      </c>
      <c r="D216" s="28">
        <v>604</v>
      </c>
      <c r="E216" s="28">
        <v>397</v>
      </c>
      <c r="F216" s="68">
        <f t="shared" si="8"/>
        <v>-0.34271523178807944</v>
      </c>
      <c r="G216" s="88">
        <f t="shared" si="9"/>
        <v>-207</v>
      </c>
    </row>
    <row r="217" spans="1:7" ht="16.5">
      <c r="A217" s="101" t="s">
        <v>251</v>
      </c>
      <c r="B217" s="117"/>
      <c r="C217" s="117"/>
      <c r="D217" s="117"/>
      <c r="E217" s="117"/>
      <c r="F217" s="117"/>
      <c r="G217" s="118"/>
    </row>
    <row r="218" spans="1:7" ht="15.75">
      <c r="A218" s="10">
        <v>148</v>
      </c>
      <c r="B218" s="8" t="s">
        <v>201</v>
      </c>
      <c r="C218" s="10" t="s">
        <v>121</v>
      </c>
      <c r="D218" s="28">
        <v>69</v>
      </c>
      <c r="E218" s="28">
        <v>47</v>
      </c>
      <c r="F218" s="68">
        <f t="shared" si="8"/>
        <v>-0.3188405797101449</v>
      </c>
      <c r="G218" s="88">
        <f t="shared" si="9"/>
        <v>-22</v>
      </c>
    </row>
    <row r="219" spans="1:7" ht="15.75">
      <c r="A219" s="10">
        <v>149</v>
      </c>
      <c r="B219" s="8" t="s">
        <v>202</v>
      </c>
      <c r="C219" s="16" t="s">
        <v>4</v>
      </c>
      <c r="D219" s="28">
        <v>51</v>
      </c>
      <c r="E219" s="28">
        <v>32</v>
      </c>
      <c r="F219" s="68">
        <f t="shared" si="8"/>
        <v>-0.37254901960784315</v>
      </c>
      <c r="G219" s="88">
        <f t="shared" si="9"/>
        <v>-19</v>
      </c>
    </row>
    <row r="220" spans="1:7" ht="15.75">
      <c r="A220" s="10">
        <v>150</v>
      </c>
      <c r="B220" s="8"/>
      <c r="C220" s="10" t="s">
        <v>18</v>
      </c>
      <c r="D220" s="28">
        <v>125</v>
      </c>
      <c r="E220" s="28">
        <v>85</v>
      </c>
      <c r="F220" s="68">
        <f t="shared" si="8"/>
        <v>-0.32</v>
      </c>
      <c r="G220" s="88">
        <f t="shared" si="9"/>
        <v>-40</v>
      </c>
    </row>
    <row r="221" spans="1:7" ht="15.75">
      <c r="A221" s="10">
        <v>151</v>
      </c>
      <c r="B221" s="8" t="s">
        <v>203</v>
      </c>
      <c r="C221" s="18" t="s">
        <v>6</v>
      </c>
      <c r="D221" s="28">
        <v>342</v>
      </c>
      <c r="E221" s="28">
        <v>222</v>
      </c>
      <c r="F221" s="68">
        <f t="shared" si="8"/>
        <v>-0.35087719298245612</v>
      </c>
      <c r="G221" s="88">
        <f t="shared" si="9"/>
        <v>-120</v>
      </c>
    </row>
    <row r="222" spans="1:7" ht="15.75">
      <c r="A222" s="10">
        <v>152</v>
      </c>
      <c r="B222" s="8" t="s">
        <v>204</v>
      </c>
      <c r="C222" s="10" t="s">
        <v>123</v>
      </c>
      <c r="D222" s="28">
        <v>602</v>
      </c>
      <c r="E222" s="28">
        <v>396</v>
      </c>
      <c r="F222" s="68">
        <f t="shared" si="8"/>
        <v>-0.34219269102990035</v>
      </c>
      <c r="G222" s="88">
        <f t="shared" si="9"/>
        <v>-206</v>
      </c>
    </row>
    <row r="223" spans="1:7" ht="15.75">
      <c r="A223" s="10">
        <v>153</v>
      </c>
      <c r="B223" s="8" t="s">
        <v>487</v>
      </c>
      <c r="C223" s="10" t="s">
        <v>488</v>
      </c>
      <c r="D223" s="28">
        <v>1006</v>
      </c>
      <c r="E223" s="28">
        <v>669</v>
      </c>
      <c r="F223" s="68">
        <f t="shared" si="8"/>
        <v>-0.33499005964214712</v>
      </c>
      <c r="G223" s="88">
        <f t="shared" si="9"/>
        <v>-337</v>
      </c>
    </row>
    <row r="224" spans="1:7" ht="15.75">
      <c r="A224" s="10">
        <v>154</v>
      </c>
      <c r="B224" s="8" t="s">
        <v>205</v>
      </c>
      <c r="C224" s="10" t="s">
        <v>7</v>
      </c>
      <c r="D224" s="28">
        <v>749</v>
      </c>
      <c r="E224" s="28">
        <v>486</v>
      </c>
      <c r="F224" s="68">
        <f t="shared" si="8"/>
        <v>-0.35113484646194926</v>
      </c>
      <c r="G224" s="88">
        <f t="shared" si="9"/>
        <v>-263</v>
      </c>
    </row>
    <row r="225" spans="1:7" ht="16.5">
      <c r="A225" s="101" t="s">
        <v>252</v>
      </c>
      <c r="B225" s="117"/>
      <c r="C225" s="117"/>
      <c r="D225" s="117"/>
      <c r="E225" s="117"/>
      <c r="F225" s="117"/>
      <c r="G225" s="118"/>
    </row>
    <row r="226" spans="1:7" ht="15.75">
      <c r="A226" s="10">
        <v>155</v>
      </c>
      <c r="B226" s="10"/>
      <c r="C226" s="10" t="s">
        <v>507</v>
      </c>
      <c r="D226" s="6">
        <v>3238</v>
      </c>
      <c r="E226" s="6">
        <v>2961</v>
      </c>
      <c r="F226" s="68">
        <f t="shared" ref="F226:F228" si="10">(E226-D226)/D226</f>
        <v>-8.5546633724521315E-2</v>
      </c>
      <c r="G226" s="88">
        <f t="shared" ref="G226:G228" si="11">E226-D226</f>
        <v>-277</v>
      </c>
    </row>
    <row r="227" spans="1:7" ht="15.75">
      <c r="A227" s="10">
        <v>156</v>
      </c>
      <c r="B227" s="10"/>
      <c r="C227" s="10" t="s">
        <v>508</v>
      </c>
      <c r="D227" s="6">
        <v>17913</v>
      </c>
      <c r="E227" s="6">
        <v>17636</v>
      </c>
      <c r="F227" s="68">
        <f t="shared" si="10"/>
        <v>-1.5463629766091665E-2</v>
      </c>
      <c r="G227" s="88">
        <f t="shared" si="11"/>
        <v>-277</v>
      </c>
    </row>
    <row r="228" spans="1:7" ht="15.75">
      <c r="A228" s="10">
        <v>157</v>
      </c>
      <c r="B228" s="10"/>
      <c r="C228" s="10" t="s">
        <v>509</v>
      </c>
      <c r="D228" s="6">
        <v>8450</v>
      </c>
      <c r="E228" s="6">
        <v>8173</v>
      </c>
      <c r="F228" s="68">
        <f t="shared" si="10"/>
        <v>-3.2781065088757395E-2</v>
      </c>
      <c r="G228" s="88">
        <f t="shared" si="11"/>
        <v>-277</v>
      </c>
    </row>
    <row r="229" spans="1:7" ht="15.75">
      <c r="A229" s="10">
        <v>158</v>
      </c>
      <c r="B229" s="10"/>
      <c r="C229" s="10" t="s">
        <v>510</v>
      </c>
      <c r="D229" s="6">
        <v>2005</v>
      </c>
      <c r="E229" s="6">
        <v>1728</v>
      </c>
      <c r="F229" s="68">
        <f t="shared" si="8"/>
        <v>-0.13815461346633418</v>
      </c>
      <c r="G229" s="88">
        <f t="shared" si="9"/>
        <v>-277</v>
      </c>
    </row>
    <row r="230" spans="1:7" ht="15.75">
      <c r="A230" s="10">
        <v>159</v>
      </c>
      <c r="B230" s="10"/>
      <c r="C230" s="10" t="s">
        <v>511</v>
      </c>
      <c r="D230" s="6">
        <v>2310</v>
      </c>
      <c r="E230" s="6">
        <v>2033</v>
      </c>
      <c r="F230" s="68">
        <f t="shared" si="8"/>
        <v>-0.11991341991341992</v>
      </c>
      <c r="G230" s="88">
        <f t="shared" si="9"/>
        <v>-277</v>
      </c>
    </row>
    <row r="231" spans="1:7" ht="15.75">
      <c r="A231" s="10">
        <v>160</v>
      </c>
      <c r="B231" s="10"/>
      <c r="C231" s="10" t="s">
        <v>512</v>
      </c>
      <c r="D231" s="6">
        <v>3665</v>
      </c>
      <c r="E231" s="6">
        <v>3388</v>
      </c>
      <c r="F231" s="68">
        <f t="shared" si="8"/>
        <v>-7.5579809004092766E-2</v>
      </c>
      <c r="G231" s="88">
        <f t="shared" si="9"/>
        <v>-277</v>
      </c>
    </row>
    <row r="232" spans="1:7" ht="15.75">
      <c r="A232" s="10">
        <v>161</v>
      </c>
      <c r="B232" s="10"/>
      <c r="C232" s="10" t="s">
        <v>513</v>
      </c>
      <c r="D232" s="6">
        <v>3160</v>
      </c>
      <c r="E232" s="6">
        <v>2883</v>
      </c>
      <c r="F232" s="68">
        <f t="shared" ref="F232" si="12">(E232-D232)/D232</f>
        <v>-8.7658227848101261E-2</v>
      </c>
      <c r="G232" s="88">
        <f t="shared" ref="G232" si="13">E232-D232</f>
        <v>-277</v>
      </c>
    </row>
    <row r="233" spans="1:7" ht="15.75">
      <c r="A233" s="10">
        <v>162</v>
      </c>
      <c r="B233" s="10"/>
      <c r="C233" s="10" t="s">
        <v>514</v>
      </c>
      <c r="D233" s="6">
        <v>3264</v>
      </c>
      <c r="E233" s="6">
        <v>2883</v>
      </c>
      <c r="F233" s="68">
        <f t="shared" si="8"/>
        <v>-0.11672794117647059</v>
      </c>
      <c r="G233" s="88">
        <f t="shared" si="9"/>
        <v>-381</v>
      </c>
    </row>
    <row r="234" spans="1:7" ht="16.5">
      <c r="A234" s="101" t="s">
        <v>253</v>
      </c>
      <c r="B234" s="117"/>
      <c r="C234" s="117"/>
      <c r="D234" s="117"/>
      <c r="E234" s="117"/>
      <c r="F234" s="117"/>
      <c r="G234" s="118"/>
    </row>
    <row r="235" spans="1:7" ht="15.75">
      <c r="A235" s="10">
        <v>165</v>
      </c>
      <c r="B235" s="8" t="s">
        <v>154</v>
      </c>
      <c r="C235" s="21" t="s">
        <v>105</v>
      </c>
      <c r="D235" s="6">
        <v>194</v>
      </c>
      <c r="E235" s="6">
        <v>132</v>
      </c>
      <c r="F235" s="68">
        <f t="shared" si="8"/>
        <v>-0.31958762886597936</v>
      </c>
      <c r="G235" s="88">
        <f t="shared" si="9"/>
        <v>-62</v>
      </c>
    </row>
    <row r="236" spans="1:7" ht="15.75">
      <c r="A236" s="10">
        <v>166</v>
      </c>
      <c r="B236" s="8" t="s">
        <v>206</v>
      </c>
      <c r="C236" s="20" t="s">
        <v>106</v>
      </c>
      <c r="D236" s="6">
        <v>251</v>
      </c>
      <c r="E236" s="6">
        <v>185</v>
      </c>
      <c r="F236" s="68">
        <f t="shared" si="8"/>
        <v>-0.26294820717131473</v>
      </c>
      <c r="G236" s="88">
        <f t="shared" si="9"/>
        <v>-66</v>
      </c>
    </row>
    <row r="237" spans="1:7" ht="16.5">
      <c r="A237" s="101" t="s">
        <v>254</v>
      </c>
      <c r="B237" s="117"/>
      <c r="C237" s="117"/>
      <c r="D237" s="117"/>
      <c r="E237" s="117"/>
      <c r="F237" s="117"/>
      <c r="G237" s="118"/>
    </row>
    <row r="238" spans="1:7" ht="15.75">
      <c r="A238" s="10">
        <v>167</v>
      </c>
      <c r="B238" s="8" t="s">
        <v>49</v>
      </c>
      <c r="C238" s="22" t="s">
        <v>122</v>
      </c>
      <c r="D238" s="6">
        <v>139</v>
      </c>
      <c r="E238" s="6">
        <v>118</v>
      </c>
      <c r="F238" s="68">
        <f t="shared" si="8"/>
        <v>-0.15107913669064749</v>
      </c>
      <c r="G238" s="88">
        <f t="shared" si="9"/>
        <v>-21</v>
      </c>
    </row>
    <row r="239" spans="1:7" ht="15.75">
      <c r="A239" s="10">
        <v>168</v>
      </c>
      <c r="B239" s="8" t="s">
        <v>50</v>
      </c>
      <c r="C239" s="22" t="s">
        <v>97</v>
      </c>
      <c r="D239" s="6">
        <v>121</v>
      </c>
      <c r="E239" s="6">
        <v>100</v>
      </c>
      <c r="F239" s="68">
        <f t="shared" si="8"/>
        <v>-0.17355371900826447</v>
      </c>
      <c r="G239" s="88">
        <f t="shared" si="9"/>
        <v>-21</v>
      </c>
    </row>
    <row r="240" spans="1:7" ht="15.75">
      <c r="A240" s="10">
        <v>169</v>
      </c>
      <c r="B240" s="1"/>
      <c r="C240" s="19" t="s">
        <v>8</v>
      </c>
      <c r="D240" s="6">
        <v>94</v>
      </c>
      <c r="E240" s="6">
        <v>73</v>
      </c>
      <c r="F240" s="68">
        <f t="shared" si="8"/>
        <v>-0.22340425531914893</v>
      </c>
      <c r="G240" s="88">
        <f t="shared" si="9"/>
        <v>-21</v>
      </c>
    </row>
    <row r="241" spans="1:7" ht="15.75">
      <c r="A241" s="10">
        <v>170</v>
      </c>
      <c r="B241" s="1"/>
      <c r="C241" s="19" t="s">
        <v>9</v>
      </c>
      <c r="D241" s="6">
        <v>140</v>
      </c>
      <c r="E241" s="6">
        <v>119</v>
      </c>
      <c r="F241" s="68">
        <f t="shared" si="8"/>
        <v>-0.15</v>
      </c>
      <c r="G241" s="88">
        <f t="shared" si="9"/>
        <v>-21</v>
      </c>
    </row>
    <row r="242" spans="1:7" ht="15.75">
      <c r="A242" s="10">
        <v>169</v>
      </c>
      <c r="B242" s="1"/>
      <c r="C242" s="19" t="s">
        <v>523</v>
      </c>
      <c r="D242" s="6"/>
      <c r="E242" s="6">
        <v>130</v>
      </c>
      <c r="F242" s="68"/>
      <c r="G242" s="88"/>
    </row>
    <row r="243" spans="1:7" ht="15.75">
      <c r="A243" s="10">
        <v>170</v>
      </c>
      <c r="B243" s="1"/>
      <c r="C243" s="19" t="s">
        <v>518</v>
      </c>
      <c r="D243" s="6"/>
      <c r="E243" s="6">
        <v>130</v>
      </c>
      <c r="F243" s="68"/>
      <c r="G243" s="88"/>
    </row>
    <row r="244" spans="1:7" ht="15.75">
      <c r="A244" s="10">
        <v>171</v>
      </c>
      <c r="B244" s="1"/>
      <c r="C244" s="19" t="s">
        <v>10</v>
      </c>
      <c r="D244" s="6">
        <v>202</v>
      </c>
      <c r="E244" s="6">
        <v>181</v>
      </c>
      <c r="F244" s="68">
        <f t="shared" si="8"/>
        <v>-0.10396039603960396</v>
      </c>
      <c r="G244" s="88">
        <f t="shared" si="9"/>
        <v>-21</v>
      </c>
    </row>
    <row r="245" spans="1:7" ht="16.5">
      <c r="A245" s="101" t="s">
        <v>255</v>
      </c>
      <c r="B245" s="117"/>
      <c r="C245" s="117"/>
      <c r="D245" s="117"/>
      <c r="E245" s="117"/>
      <c r="F245" s="117"/>
      <c r="G245" s="118"/>
    </row>
    <row r="246" spans="1:7" ht="16.5">
      <c r="A246" s="10">
        <v>172</v>
      </c>
      <c r="B246" s="8" t="s">
        <v>207</v>
      </c>
      <c r="C246" s="15" t="s">
        <v>11</v>
      </c>
      <c r="D246" s="67">
        <v>364</v>
      </c>
      <c r="E246" s="67">
        <v>261</v>
      </c>
      <c r="F246" s="68">
        <f t="shared" si="8"/>
        <v>-0.28296703296703296</v>
      </c>
      <c r="G246" s="88">
        <f t="shared" si="9"/>
        <v>-103</v>
      </c>
    </row>
    <row r="247" spans="1:7" ht="16.5">
      <c r="A247" s="10">
        <v>173</v>
      </c>
      <c r="B247" s="8" t="s">
        <v>207</v>
      </c>
      <c r="C247" s="15" t="s">
        <v>12</v>
      </c>
      <c r="D247" s="67">
        <v>414</v>
      </c>
      <c r="E247" s="67">
        <v>290</v>
      </c>
      <c r="F247" s="68">
        <f t="shared" si="8"/>
        <v>-0.29951690821256038</v>
      </c>
      <c r="G247" s="88">
        <f t="shared" si="9"/>
        <v>-124</v>
      </c>
    </row>
    <row r="248" spans="1:7" ht="16.5">
      <c r="A248" s="10">
        <v>174</v>
      </c>
      <c r="B248" s="8" t="s">
        <v>207</v>
      </c>
      <c r="C248" s="15" t="s">
        <v>13</v>
      </c>
      <c r="D248" s="67">
        <v>427</v>
      </c>
      <c r="E248" s="67">
        <v>303</v>
      </c>
      <c r="F248" s="68">
        <f t="shared" si="8"/>
        <v>-0.29039812646370022</v>
      </c>
      <c r="G248" s="88">
        <f t="shared" si="9"/>
        <v>-124</v>
      </c>
    </row>
    <row r="249" spans="1:7" ht="16.5">
      <c r="A249" s="10">
        <v>175</v>
      </c>
      <c r="B249" s="8" t="s">
        <v>207</v>
      </c>
      <c r="C249" s="15" t="s">
        <v>14</v>
      </c>
      <c r="D249" s="67">
        <v>470</v>
      </c>
      <c r="E249" s="67">
        <v>325</v>
      </c>
      <c r="F249" s="68">
        <f t="shared" si="8"/>
        <v>-0.30851063829787234</v>
      </c>
      <c r="G249" s="88">
        <f t="shared" si="9"/>
        <v>-145</v>
      </c>
    </row>
    <row r="250" spans="1:7" ht="16.5">
      <c r="A250" s="10">
        <v>176</v>
      </c>
      <c r="B250" s="8" t="s">
        <v>208</v>
      </c>
      <c r="C250" s="15" t="s">
        <v>98</v>
      </c>
      <c r="D250" s="67">
        <v>483</v>
      </c>
      <c r="E250" s="67">
        <v>358</v>
      </c>
      <c r="F250" s="68">
        <f t="shared" si="8"/>
        <v>-0.25879917184265011</v>
      </c>
      <c r="G250" s="88">
        <f t="shared" si="9"/>
        <v>-125</v>
      </c>
    </row>
    <row r="251" spans="1:7" ht="31.5">
      <c r="A251" s="10">
        <v>177</v>
      </c>
      <c r="B251" s="8" t="s">
        <v>208</v>
      </c>
      <c r="C251" s="15" t="s">
        <v>99</v>
      </c>
      <c r="D251" s="67">
        <v>621</v>
      </c>
      <c r="E251" s="67">
        <v>430</v>
      </c>
      <c r="F251" s="68">
        <f t="shared" si="8"/>
        <v>-0.30756843800322059</v>
      </c>
      <c r="G251" s="88">
        <f t="shared" si="9"/>
        <v>-191</v>
      </c>
    </row>
    <row r="252" spans="1:7" ht="16.5">
      <c r="A252" s="10">
        <v>178</v>
      </c>
      <c r="B252" s="23"/>
      <c r="C252" s="15" t="s">
        <v>100</v>
      </c>
      <c r="D252" s="67">
        <v>166</v>
      </c>
      <c r="E252" s="67">
        <v>145</v>
      </c>
      <c r="F252" s="68">
        <f t="shared" si="8"/>
        <v>-0.12650602409638553</v>
      </c>
      <c r="G252" s="88">
        <f t="shared" si="9"/>
        <v>-21</v>
      </c>
    </row>
    <row r="253" spans="1:7" ht="16.5">
      <c r="A253" s="10">
        <v>179</v>
      </c>
      <c r="B253" s="23"/>
      <c r="C253" s="15" t="s">
        <v>101</v>
      </c>
      <c r="D253" s="67">
        <v>167</v>
      </c>
      <c r="E253" s="67">
        <v>146</v>
      </c>
      <c r="F253" s="68">
        <f t="shared" si="8"/>
        <v>-0.12574850299401197</v>
      </c>
      <c r="G253" s="88">
        <f t="shared" si="9"/>
        <v>-21</v>
      </c>
    </row>
    <row r="254" spans="1:7" ht="16.5">
      <c r="A254" s="101" t="s">
        <v>256</v>
      </c>
      <c r="B254" s="117"/>
      <c r="C254" s="117"/>
      <c r="D254" s="117"/>
      <c r="E254" s="117"/>
      <c r="F254" s="117"/>
      <c r="G254" s="118"/>
    </row>
    <row r="255" spans="1:7" ht="15.75">
      <c r="A255" s="10">
        <v>180</v>
      </c>
      <c r="B255" s="8" t="s">
        <v>209</v>
      </c>
      <c r="C255" s="15" t="s">
        <v>86</v>
      </c>
      <c r="D255" s="65">
        <v>321</v>
      </c>
      <c r="E255" s="65">
        <v>239</v>
      </c>
      <c r="F255" s="68">
        <f t="shared" si="8"/>
        <v>-0.2554517133956386</v>
      </c>
      <c r="G255" s="88">
        <f t="shared" si="9"/>
        <v>-82</v>
      </c>
    </row>
    <row r="256" spans="1:7" ht="15.75">
      <c r="A256" s="10">
        <v>181</v>
      </c>
      <c r="B256" s="8" t="s">
        <v>209</v>
      </c>
      <c r="C256" s="15" t="s">
        <v>87</v>
      </c>
      <c r="D256" s="65">
        <v>149</v>
      </c>
      <c r="E256" s="65">
        <v>129</v>
      </c>
      <c r="F256" s="68">
        <f t="shared" si="8"/>
        <v>-0.13422818791946309</v>
      </c>
      <c r="G256" s="88">
        <f t="shared" si="9"/>
        <v>-20</v>
      </c>
    </row>
    <row r="257" spans="1:7" ht="15.75">
      <c r="A257" s="10">
        <v>182</v>
      </c>
      <c r="B257" s="8" t="s">
        <v>209</v>
      </c>
      <c r="C257" s="15" t="s">
        <v>88</v>
      </c>
      <c r="D257" s="65">
        <v>327</v>
      </c>
      <c r="E257" s="65">
        <v>244</v>
      </c>
      <c r="F257" s="68">
        <f t="shared" si="8"/>
        <v>-0.25382262996941896</v>
      </c>
      <c r="G257" s="88">
        <f t="shared" si="9"/>
        <v>-83</v>
      </c>
    </row>
    <row r="258" spans="1:7" ht="15.75">
      <c r="A258" s="10">
        <v>183</v>
      </c>
      <c r="B258" s="8" t="s">
        <v>210</v>
      </c>
      <c r="C258" s="15" t="s">
        <v>89</v>
      </c>
      <c r="D258" s="65">
        <v>265</v>
      </c>
      <c r="E258" s="65">
        <v>203</v>
      </c>
      <c r="F258" s="68">
        <f t="shared" si="8"/>
        <v>-0.2339622641509434</v>
      </c>
      <c r="G258" s="88">
        <f t="shared" si="9"/>
        <v>-62</v>
      </c>
    </row>
    <row r="259" spans="1:7" ht="31.5">
      <c r="A259" s="10">
        <v>184</v>
      </c>
      <c r="B259" s="8" t="s">
        <v>210</v>
      </c>
      <c r="C259" s="15" t="s">
        <v>90</v>
      </c>
      <c r="D259" s="65">
        <v>284</v>
      </c>
      <c r="E259" s="65">
        <v>222</v>
      </c>
      <c r="F259" s="68">
        <f t="shared" si="8"/>
        <v>-0.21830985915492956</v>
      </c>
      <c r="G259" s="88">
        <f t="shared" si="9"/>
        <v>-62</v>
      </c>
    </row>
    <row r="260" spans="1:7" ht="31.5">
      <c r="A260" s="10">
        <v>185</v>
      </c>
      <c r="B260" s="8" t="s">
        <v>210</v>
      </c>
      <c r="C260" s="15" t="s">
        <v>91</v>
      </c>
      <c r="D260" s="65">
        <v>456</v>
      </c>
      <c r="E260" s="65">
        <v>373</v>
      </c>
      <c r="F260" s="68">
        <f t="shared" si="8"/>
        <v>-0.18201754385964913</v>
      </c>
      <c r="G260" s="88">
        <f t="shared" si="9"/>
        <v>-83</v>
      </c>
    </row>
    <row r="261" spans="1:7" ht="15.75">
      <c r="A261" s="10">
        <v>186</v>
      </c>
      <c r="B261" s="8" t="s">
        <v>210</v>
      </c>
      <c r="C261" s="15" t="s">
        <v>92</v>
      </c>
      <c r="D261" s="65">
        <v>259</v>
      </c>
      <c r="E261" s="65">
        <v>239</v>
      </c>
      <c r="F261" s="68">
        <f t="shared" si="8"/>
        <v>-7.7220077220077218E-2</v>
      </c>
      <c r="G261" s="88">
        <f t="shared" si="9"/>
        <v>-20</v>
      </c>
    </row>
    <row r="262" spans="1:7" ht="31.5">
      <c r="A262" s="10">
        <v>187</v>
      </c>
      <c r="B262" s="8"/>
      <c r="C262" s="15" t="s">
        <v>102</v>
      </c>
      <c r="D262" s="65">
        <v>423</v>
      </c>
      <c r="E262" s="65">
        <v>340</v>
      </c>
      <c r="F262" s="68">
        <f t="shared" si="8"/>
        <v>-0.19621749408983452</v>
      </c>
      <c r="G262" s="88">
        <f t="shared" si="9"/>
        <v>-83</v>
      </c>
    </row>
    <row r="263" spans="1:7" ht="15.75">
      <c r="A263" s="10">
        <v>188</v>
      </c>
      <c r="B263" s="8" t="s">
        <v>207</v>
      </c>
      <c r="C263" s="15" t="s">
        <v>103</v>
      </c>
      <c r="D263" s="65">
        <v>541</v>
      </c>
      <c r="E263" s="65">
        <v>417</v>
      </c>
      <c r="F263" s="68">
        <f t="shared" si="8"/>
        <v>-0.22920517560073936</v>
      </c>
      <c r="G263" s="88">
        <f t="shared" si="9"/>
        <v>-124</v>
      </c>
    </row>
    <row r="264" spans="1:7" ht="15.75">
      <c r="A264" s="10">
        <v>189</v>
      </c>
      <c r="B264" s="8" t="s">
        <v>207</v>
      </c>
      <c r="C264" s="15" t="s">
        <v>104</v>
      </c>
      <c r="D264" s="65">
        <v>550</v>
      </c>
      <c r="E264" s="65">
        <v>426</v>
      </c>
      <c r="F264" s="68">
        <f t="shared" si="8"/>
        <v>-0.22545454545454546</v>
      </c>
      <c r="G264" s="88">
        <f t="shared" si="9"/>
        <v>-124</v>
      </c>
    </row>
    <row r="265" spans="1:7" ht="16.5">
      <c r="A265" s="101" t="s">
        <v>257</v>
      </c>
      <c r="B265" s="117"/>
      <c r="C265" s="117"/>
      <c r="D265" s="117"/>
      <c r="E265" s="117"/>
      <c r="F265" s="117"/>
      <c r="G265" s="118"/>
    </row>
    <row r="266" spans="1:7" ht="16.5">
      <c r="A266" s="10">
        <v>190</v>
      </c>
      <c r="B266" s="8" t="s">
        <v>209</v>
      </c>
      <c r="C266" s="15" t="s">
        <v>86</v>
      </c>
      <c r="D266" s="67">
        <v>180</v>
      </c>
      <c r="E266" s="67">
        <v>160</v>
      </c>
      <c r="F266" s="68">
        <f t="shared" ref="F266:F328" si="14">(E266-D266)/D266</f>
        <v>-0.1111111111111111</v>
      </c>
      <c r="G266" s="88">
        <f t="shared" ref="G266:G328" si="15">E266-D266</f>
        <v>-20</v>
      </c>
    </row>
    <row r="267" spans="1:7" ht="16.5">
      <c r="A267" s="10">
        <v>191</v>
      </c>
      <c r="B267" s="8" t="s">
        <v>209</v>
      </c>
      <c r="C267" s="15" t="s">
        <v>87</v>
      </c>
      <c r="D267" s="67">
        <v>152</v>
      </c>
      <c r="E267" s="67">
        <v>132</v>
      </c>
      <c r="F267" s="68">
        <f t="shared" si="14"/>
        <v>-0.13157894736842105</v>
      </c>
      <c r="G267" s="88">
        <f t="shared" si="15"/>
        <v>-20</v>
      </c>
    </row>
    <row r="268" spans="1:7" ht="16.5">
      <c r="A268" s="10">
        <v>192</v>
      </c>
      <c r="B268" s="8" t="s">
        <v>209</v>
      </c>
      <c r="C268" s="15" t="s">
        <v>88</v>
      </c>
      <c r="D268" s="67">
        <v>346</v>
      </c>
      <c r="E268" s="67">
        <v>263</v>
      </c>
      <c r="F268" s="68">
        <f t="shared" si="14"/>
        <v>-0.23988439306358381</v>
      </c>
      <c r="G268" s="88">
        <f t="shared" si="15"/>
        <v>-83</v>
      </c>
    </row>
    <row r="269" spans="1:7" ht="16.5">
      <c r="A269" s="10">
        <v>193</v>
      </c>
      <c r="B269" s="8" t="s">
        <v>210</v>
      </c>
      <c r="C269" s="15" t="s">
        <v>89</v>
      </c>
      <c r="D269" s="67">
        <v>269</v>
      </c>
      <c r="E269" s="67">
        <v>207</v>
      </c>
      <c r="F269" s="68">
        <f t="shared" si="14"/>
        <v>-0.23048327137546468</v>
      </c>
      <c r="G269" s="88">
        <f t="shared" si="15"/>
        <v>-62</v>
      </c>
    </row>
    <row r="270" spans="1:7" ht="31.5">
      <c r="A270" s="10">
        <v>194</v>
      </c>
      <c r="B270" s="8"/>
      <c r="C270" s="15" t="s">
        <v>90</v>
      </c>
      <c r="D270" s="67">
        <v>477</v>
      </c>
      <c r="E270" s="67">
        <v>415</v>
      </c>
      <c r="F270" s="68">
        <f t="shared" si="14"/>
        <v>-0.12997903563941299</v>
      </c>
      <c r="G270" s="88">
        <f t="shared" si="15"/>
        <v>-62</v>
      </c>
    </row>
    <row r="271" spans="1:7" ht="31.5">
      <c r="A271" s="10">
        <v>195</v>
      </c>
      <c r="B271" s="8"/>
      <c r="C271" s="15" t="s">
        <v>91</v>
      </c>
      <c r="D271" s="67">
        <v>506</v>
      </c>
      <c r="E271" s="67">
        <v>402</v>
      </c>
      <c r="F271" s="68">
        <f t="shared" si="14"/>
        <v>-0.20553359683794467</v>
      </c>
      <c r="G271" s="88">
        <f t="shared" si="15"/>
        <v>-104</v>
      </c>
    </row>
    <row r="272" spans="1:7" ht="16.5">
      <c r="A272" s="10">
        <v>196</v>
      </c>
      <c r="B272" s="8" t="s">
        <v>210</v>
      </c>
      <c r="C272" s="15" t="s">
        <v>92</v>
      </c>
      <c r="D272" s="67">
        <v>240</v>
      </c>
      <c r="E272" s="67">
        <v>227</v>
      </c>
      <c r="F272" s="68">
        <f t="shared" si="14"/>
        <v>-5.4166666666666669E-2</v>
      </c>
      <c r="G272" s="88">
        <f t="shared" si="15"/>
        <v>-13</v>
      </c>
    </row>
    <row r="273" spans="1:7" ht="16.5">
      <c r="A273" s="10">
        <v>197</v>
      </c>
      <c r="B273" s="8" t="s">
        <v>207</v>
      </c>
      <c r="C273" s="15" t="s">
        <v>93</v>
      </c>
      <c r="D273" s="67">
        <v>585</v>
      </c>
      <c r="E273" s="67">
        <v>461</v>
      </c>
      <c r="F273" s="68">
        <f t="shared" si="14"/>
        <v>-0.21196581196581196</v>
      </c>
      <c r="G273" s="88">
        <f t="shared" si="15"/>
        <v>-124</v>
      </c>
    </row>
    <row r="274" spans="1:7" ht="16.5">
      <c r="A274" s="10">
        <v>198</v>
      </c>
      <c r="B274" s="8" t="s">
        <v>207</v>
      </c>
      <c r="C274" s="15" t="s">
        <v>94</v>
      </c>
      <c r="D274" s="67">
        <v>608</v>
      </c>
      <c r="E274" s="67">
        <v>484</v>
      </c>
      <c r="F274" s="68">
        <f t="shared" si="14"/>
        <v>-0.20394736842105263</v>
      </c>
      <c r="G274" s="88">
        <f t="shared" si="15"/>
        <v>-124</v>
      </c>
    </row>
    <row r="275" spans="1:7" ht="31.5">
      <c r="A275" s="10">
        <v>199</v>
      </c>
      <c r="B275" s="8" t="s">
        <v>210</v>
      </c>
      <c r="C275" s="15" t="s">
        <v>95</v>
      </c>
      <c r="D275" s="67">
        <v>271</v>
      </c>
      <c r="E275" s="67">
        <v>209</v>
      </c>
      <c r="F275" s="68">
        <f t="shared" si="14"/>
        <v>-0.22878228782287824</v>
      </c>
      <c r="G275" s="88">
        <f t="shared" si="15"/>
        <v>-62</v>
      </c>
    </row>
    <row r="276" spans="1:7" ht="31.5">
      <c r="A276" s="10">
        <v>200</v>
      </c>
      <c r="B276" s="8" t="s">
        <v>210</v>
      </c>
      <c r="C276" s="15" t="s">
        <v>96</v>
      </c>
      <c r="D276" s="67">
        <v>302</v>
      </c>
      <c r="E276" s="67">
        <v>240</v>
      </c>
      <c r="F276" s="68">
        <f t="shared" si="14"/>
        <v>-0.20529801324503311</v>
      </c>
      <c r="G276" s="88">
        <f t="shared" si="15"/>
        <v>-62</v>
      </c>
    </row>
    <row r="277" spans="1:7" ht="16.5">
      <c r="A277" s="101" t="s">
        <v>15</v>
      </c>
      <c r="B277" s="117"/>
      <c r="C277" s="117"/>
      <c r="D277" s="117"/>
      <c r="E277" s="117"/>
      <c r="F277" s="117"/>
      <c r="G277" s="118"/>
    </row>
    <row r="278" spans="1:7" ht="15.75">
      <c r="A278" s="10">
        <v>201</v>
      </c>
      <c r="B278" s="8" t="s">
        <v>211</v>
      </c>
      <c r="C278" s="15" t="s">
        <v>76</v>
      </c>
      <c r="D278" s="65">
        <v>263</v>
      </c>
      <c r="E278" s="65">
        <v>180</v>
      </c>
      <c r="F278" s="68">
        <f t="shared" si="14"/>
        <v>-0.31558935361216728</v>
      </c>
      <c r="G278" s="88">
        <f t="shared" si="15"/>
        <v>-83</v>
      </c>
    </row>
    <row r="279" spans="1:7" ht="15.75">
      <c r="A279" s="10">
        <v>202</v>
      </c>
      <c r="B279" s="8" t="s">
        <v>211</v>
      </c>
      <c r="C279" s="15" t="s">
        <v>77</v>
      </c>
      <c r="D279" s="65">
        <v>106</v>
      </c>
      <c r="E279" s="65">
        <v>81</v>
      </c>
      <c r="F279" s="68">
        <f t="shared" si="14"/>
        <v>-0.23584905660377359</v>
      </c>
      <c r="G279" s="88">
        <f t="shared" si="15"/>
        <v>-25</v>
      </c>
    </row>
    <row r="280" spans="1:7" ht="15.75">
      <c r="A280" s="10">
        <v>203</v>
      </c>
      <c r="B280" s="8"/>
      <c r="C280" s="15" t="s">
        <v>78</v>
      </c>
      <c r="D280" s="65">
        <v>263</v>
      </c>
      <c r="E280" s="65">
        <v>180</v>
      </c>
      <c r="F280" s="68">
        <f t="shared" si="14"/>
        <v>-0.31558935361216728</v>
      </c>
      <c r="G280" s="88">
        <f t="shared" si="15"/>
        <v>-83</v>
      </c>
    </row>
    <row r="281" spans="1:7" ht="15.75">
      <c r="A281" s="10">
        <v>204</v>
      </c>
      <c r="B281" s="8"/>
      <c r="C281" s="15" t="s">
        <v>79</v>
      </c>
      <c r="D281" s="65">
        <v>281</v>
      </c>
      <c r="E281" s="65">
        <v>198</v>
      </c>
      <c r="F281" s="68">
        <f t="shared" si="14"/>
        <v>-0.29537366548042704</v>
      </c>
      <c r="G281" s="88">
        <f t="shared" si="15"/>
        <v>-83</v>
      </c>
    </row>
    <row r="282" spans="1:7" ht="15.75">
      <c r="A282" s="10">
        <v>205</v>
      </c>
      <c r="B282" s="8"/>
      <c r="C282" s="15" t="s">
        <v>80</v>
      </c>
      <c r="D282" s="65">
        <v>184</v>
      </c>
      <c r="E282" s="65">
        <v>143</v>
      </c>
      <c r="F282" s="68">
        <f t="shared" si="14"/>
        <v>-0.22282608695652173</v>
      </c>
      <c r="G282" s="88">
        <f t="shared" si="15"/>
        <v>-41</v>
      </c>
    </row>
    <row r="283" spans="1:7" ht="15.75">
      <c r="A283" s="10">
        <v>206</v>
      </c>
      <c r="B283" s="8"/>
      <c r="C283" s="15" t="s">
        <v>81</v>
      </c>
      <c r="D283" s="65">
        <v>154</v>
      </c>
      <c r="E283" s="65">
        <v>113</v>
      </c>
      <c r="F283" s="68">
        <f t="shared" si="14"/>
        <v>-0.26623376623376621</v>
      </c>
      <c r="G283" s="88">
        <f t="shared" si="15"/>
        <v>-41</v>
      </c>
    </row>
    <row r="284" spans="1:7" ht="31.5">
      <c r="A284" s="10">
        <v>207</v>
      </c>
      <c r="B284" s="8"/>
      <c r="C284" s="15" t="s">
        <v>82</v>
      </c>
      <c r="D284" s="65">
        <v>152</v>
      </c>
      <c r="E284" s="65">
        <v>110</v>
      </c>
      <c r="F284" s="68">
        <f t="shared" si="14"/>
        <v>-0.27631578947368424</v>
      </c>
      <c r="G284" s="88">
        <f t="shared" si="15"/>
        <v>-42</v>
      </c>
    </row>
    <row r="285" spans="1:7" ht="15.75">
      <c r="A285" s="10">
        <v>208</v>
      </c>
      <c r="B285" s="8"/>
      <c r="C285" s="15" t="s">
        <v>83</v>
      </c>
      <c r="D285" s="65">
        <v>211</v>
      </c>
      <c r="E285" s="65">
        <v>149</v>
      </c>
      <c r="F285" s="68">
        <f t="shared" si="14"/>
        <v>-0.29383886255924169</v>
      </c>
      <c r="G285" s="88">
        <f t="shared" si="15"/>
        <v>-62</v>
      </c>
    </row>
    <row r="286" spans="1:7" ht="15.75">
      <c r="A286" s="10">
        <v>209</v>
      </c>
      <c r="B286" s="8"/>
      <c r="C286" s="15" t="s">
        <v>84</v>
      </c>
      <c r="D286" s="65">
        <v>205</v>
      </c>
      <c r="E286" s="65">
        <v>143</v>
      </c>
      <c r="F286" s="68">
        <f t="shared" si="14"/>
        <v>-0.30243902439024389</v>
      </c>
      <c r="G286" s="88">
        <f t="shared" si="15"/>
        <v>-62</v>
      </c>
    </row>
    <row r="287" spans="1:7" ht="15.75">
      <c r="A287" s="10">
        <v>210</v>
      </c>
      <c r="B287" s="8" t="s">
        <v>212</v>
      </c>
      <c r="C287" s="15" t="s">
        <v>85</v>
      </c>
      <c r="D287" s="65">
        <v>979</v>
      </c>
      <c r="E287" s="65">
        <v>897</v>
      </c>
      <c r="F287" s="68">
        <f t="shared" si="14"/>
        <v>-8.3758937691521956E-2</v>
      </c>
      <c r="G287" s="88">
        <f t="shared" si="15"/>
        <v>-82</v>
      </c>
    </row>
    <row r="288" spans="1:7" ht="31.5">
      <c r="A288" s="10">
        <v>211</v>
      </c>
      <c r="B288" s="8"/>
      <c r="C288" s="15" t="s">
        <v>68</v>
      </c>
      <c r="D288" s="65">
        <v>160</v>
      </c>
      <c r="E288" s="65">
        <v>119</v>
      </c>
      <c r="F288" s="68">
        <f t="shared" si="14"/>
        <v>-0.25624999999999998</v>
      </c>
      <c r="G288" s="88">
        <f t="shared" si="15"/>
        <v>-41</v>
      </c>
    </row>
    <row r="289" spans="1:7" ht="15.75">
      <c r="A289" s="10">
        <v>212</v>
      </c>
      <c r="B289" s="8" t="s">
        <v>207</v>
      </c>
      <c r="C289" s="15" t="s">
        <v>67</v>
      </c>
      <c r="D289" s="65">
        <v>490</v>
      </c>
      <c r="E289" s="65">
        <v>428</v>
      </c>
      <c r="F289" s="68">
        <f t="shared" si="14"/>
        <v>-0.12653061224489795</v>
      </c>
      <c r="G289" s="88">
        <f t="shared" si="15"/>
        <v>-62</v>
      </c>
    </row>
    <row r="290" spans="1:7" ht="15.75">
      <c r="A290" s="10">
        <v>213</v>
      </c>
      <c r="B290" s="8" t="s">
        <v>207</v>
      </c>
      <c r="C290" s="15" t="s">
        <v>69</v>
      </c>
      <c r="D290" s="65">
        <v>686</v>
      </c>
      <c r="E290" s="65">
        <v>624</v>
      </c>
      <c r="F290" s="68">
        <f t="shared" si="14"/>
        <v>-9.0379008746355682E-2</v>
      </c>
      <c r="G290" s="88">
        <f t="shared" si="15"/>
        <v>-62</v>
      </c>
    </row>
    <row r="291" spans="1:7" ht="15.75">
      <c r="A291" s="10">
        <v>214</v>
      </c>
      <c r="B291" s="8" t="s">
        <v>207</v>
      </c>
      <c r="C291" s="15" t="s">
        <v>66</v>
      </c>
      <c r="D291" s="65">
        <v>434</v>
      </c>
      <c r="E291" s="65">
        <v>372</v>
      </c>
      <c r="F291" s="68">
        <f t="shared" si="14"/>
        <v>-0.14285714285714285</v>
      </c>
      <c r="G291" s="88">
        <f t="shared" si="15"/>
        <v>-62</v>
      </c>
    </row>
    <row r="292" spans="1:7" ht="15.75">
      <c r="A292" s="10">
        <v>215</v>
      </c>
      <c r="B292" s="8"/>
      <c r="C292" s="15" t="s">
        <v>70</v>
      </c>
      <c r="D292" s="65">
        <v>230</v>
      </c>
      <c r="E292" s="65">
        <v>168</v>
      </c>
      <c r="F292" s="68">
        <f t="shared" si="14"/>
        <v>-0.26956521739130435</v>
      </c>
      <c r="G292" s="88">
        <f t="shared" si="15"/>
        <v>-62</v>
      </c>
    </row>
    <row r="293" spans="1:7" ht="15.75">
      <c r="A293" s="10">
        <v>216</v>
      </c>
      <c r="B293" s="8" t="s">
        <v>210</v>
      </c>
      <c r="C293" s="15" t="s">
        <v>71</v>
      </c>
      <c r="D293" s="65">
        <v>331</v>
      </c>
      <c r="E293" s="65">
        <v>248</v>
      </c>
      <c r="F293" s="68">
        <f t="shared" si="14"/>
        <v>-0.25075528700906347</v>
      </c>
      <c r="G293" s="88">
        <f t="shared" si="15"/>
        <v>-83</v>
      </c>
    </row>
    <row r="294" spans="1:7" ht="15.75">
      <c r="A294" s="10">
        <v>217</v>
      </c>
      <c r="B294" s="8" t="s">
        <v>210</v>
      </c>
      <c r="C294" s="15" t="s">
        <v>72</v>
      </c>
      <c r="D294" s="65">
        <v>331</v>
      </c>
      <c r="E294" s="65">
        <v>248</v>
      </c>
      <c r="F294" s="68">
        <f t="shared" si="14"/>
        <v>-0.25075528700906347</v>
      </c>
      <c r="G294" s="88">
        <f t="shared" si="15"/>
        <v>-83</v>
      </c>
    </row>
    <row r="295" spans="1:7" ht="15.75">
      <c r="A295" s="10">
        <v>218</v>
      </c>
      <c r="B295" s="8" t="s">
        <v>210</v>
      </c>
      <c r="C295" s="15" t="s">
        <v>73</v>
      </c>
      <c r="D295" s="65">
        <v>599</v>
      </c>
      <c r="E295" s="65">
        <v>516</v>
      </c>
      <c r="F295" s="68">
        <f t="shared" si="14"/>
        <v>-0.13856427378964942</v>
      </c>
      <c r="G295" s="88">
        <f t="shared" si="15"/>
        <v>-83</v>
      </c>
    </row>
    <row r="296" spans="1:7" ht="15.75">
      <c r="A296" s="10">
        <v>219</v>
      </c>
      <c r="B296" s="8" t="s">
        <v>213</v>
      </c>
      <c r="C296" s="15" t="s">
        <v>74</v>
      </c>
      <c r="D296" s="65">
        <v>423</v>
      </c>
      <c r="E296" s="65">
        <v>361</v>
      </c>
      <c r="F296" s="68">
        <f t="shared" si="14"/>
        <v>-0.14657210401891252</v>
      </c>
      <c r="G296" s="88">
        <f t="shared" si="15"/>
        <v>-62</v>
      </c>
    </row>
    <row r="297" spans="1:7" ht="15.75">
      <c r="A297" s="10">
        <v>220</v>
      </c>
      <c r="B297" s="8" t="s">
        <v>213</v>
      </c>
      <c r="C297" s="15" t="s">
        <v>75</v>
      </c>
      <c r="D297" s="65">
        <v>272</v>
      </c>
      <c r="E297" s="65">
        <v>210</v>
      </c>
      <c r="F297" s="68">
        <f t="shared" si="14"/>
        <v>-0.22794117647058823</v>
      </c>
      <c r="G297" s="88">
        <f t="shared" si="15"/>
        <v>-62</v>
      </c>
    </row>
    <row r="298" spans="1:7" ht="16.5">
      <c r="A298" s="101" t="s">
        <v>258</v>
      </c>
      <c r="B298" s="117"/>
      <c r="C298" s="117"/>
      <c r="D298" s="117"/>
      <c r="E298" s="117"/>
      <c r="F298" s="117"/>
      <c r="G298" s="118"/>
    </row>
    <row r="299" spans="1:7" ht="18.75">
      <c r="A299" s="10">
        <v>221</v>
      </c>
      <c r="B299" s="10" t="s">
        <v>214</v>
      </c>
      <c r="C299" s="10" t="s">
        <v>19</v>
      </c>
      <c r="D299" s="66">
        <v>338</v>
      </c>
      <c r="E299" s="66">
        <v>226</v>
      </c>
      <c r="F299" s="68">
        <f t="shared" si="14"/>
        <v>-0.33136094674556216</v>
      </c>
      <c r="G299" s="88">
        <f t="shared" si="15"/>
        <v>-112</v>
      </c>
    </row>
    <row r="300" spans="1:7" ht="18.75">
      <c r="A300" s="10">
        <v>222</v>
      </c>
      <c r="B300" s="10"/>
      <c r="C300" s="10" t="s">
        <v>20</v>
      </c>
      <c r="D300" s="66">
        <v>326</v>
      </c>
      <c r="E300" s="66">
        <v>214</v>
      </c>
      <c r="F300" s="68">
        <f t="shared" si="14"/>
        <v>-0.34355828220858897</v>
      </c>
      <c r="G300" s="88">
        <f t="shared" si="15"/>
        <v>-112</v>
      </c>
    </row>
    <row r="301" spans="1:7" ht="18.75">
      <c r="A301" s="10">
        <v>224</v>
      </c>
      <c r="B301" s="10"/>
      <c r="C301" s="10" t="s">
        <v>21</v>
      </c>
      <c r="D301" s="66">
        <v>220</v>
      </c>
      <c r="E301" s="66">
        <v>152</v>
      </c>
      <c r="F301" s="68">
        <f t="shared" si="14"/>
        <v>-0.30909090909090908</v>
      </c>
      <c r="G301" s="88">
        <f t="shared" si="15"/>
        <v>-68</v>
      </c>
    </row>
    <row r="302" spans="1:7" ht="31.5">
      <c r="A302" s="10">
        <v>225</v>
      </c>
      <c r="B302" s="10"/>
      <c r="C302" s="16" t="s">
        <v>22</v>
      </c>
      <c r="D302" s="66">
        <v>328</v>
      </c>
      <c r="E302" s="66">
        <v>216</v>
      </c>
      <c r="F302" s="68">
        <f t="shared" si="14"/>
        <v>-0.34146341463414637</v>
      </c>
      <c r="G302" s="88">
        <f t="shared" si="15"/>
        <v>-112</v>
      </c>
    </row>
    <row r="303" spans="1:7" ht="18.75">
      <c r="A303" s="10">
        <v>226</v>
      </c>
      <c r="B303" s="10" t="s">
        <v>215</v>
      </c>
      <c r="C303" s="10" t="s">
        <v>23</v>
      </c>
      <c r="D303" s="66">
        <v>246</v>
      </c>
      <c r="E303" s="66">
        <v>158</v>
      </c>
      <c r="F303" s="68">
        <f t="shared" si="14"/>
        <v>-0.35772357723577236</v>
      </c>
      <c r="G303" s="88">
        <f t="shared" si="15"/>
        <v>-88</v>
      </c>
    </row>
    <row r="304" spans="1:7" ht="18.75">
      <c r="A304" s="10">
        <v>227</v>
      </c>
      <c r="B304" s="10" t="s">
        <v>216</v>
      </c>
      <c r="C304" s="10" t="s">
        <v>24</v>
      </c>
      <c r="D304" s="66">
        <v>351</v>
      </c>
      <c r="E304" s="66">
        <v>219</v>
      </c>
      <c r="F304" s="68">
        <f t="shared" si="14"/>
        <v>-0.37606837606837606</v>
      </c>
      <c r="G304" s="88">
        <f t="shared" si="15"/>
        <v>-132</v>
      </c>
    </row>
    <row r="305" spans="1:7" ht="18.75">
      <c r="A305" s="10">
        <v>228</v>
      </c>
      <c r="B305" s="10" t="s">
        <v>217</v>
      </c>
      <c r="C305" s="10" t="s">
        <v>25</v>
      </c>
      <c r="D305" s="66">
        <v>356</v>
      </c>
      <c r="E305" s="66">
        <v>225</v>
      </c>
      <c r="F305" s="68">
        <f t="shared" si="14"/>
        <v>-0.36797752808988765</v>
      </c>
      <c r="G305" s="88">
        <f t="shared" si="15"/>
        <v>-131</v>
      </c>
    </row>
    <row r="306" spans="1:7" ht="18.75">
      <c r="A306" s="10">
        <v>229</v>
      </c>
      <c r="B306" s="10" t="s">
        <v>218</v>
      </c>
      <c r="C306" s="10" t="s">
        <v>26</v>
      </c>
      <c r="D306" s="66">
        <v>369</v>
      </c>
      <c r="E306" s="66">
        <v>237</v>
      </c>
      <c r="F306" s="68">
        <f t="shared" si="14"/>
        <v>-0.35772357723577236</v>
      </c>
      <c r="G306" s="88">
        <f t="shared" si="15"/>
        <v>-132</v>
      </c>
    </row>
    <row r="307" spans="1:7" ht="18.75">
      <c r="A307" s="10">
        <v>230</v>
      </c>
      <c r="B307" s="10" t="s">
        <v>219</v>
      </c>
      <c r="C307" s="10" t="s">
        <v>27</v>
      </c>
      <c r="D307" s="66">
        <v>1401</v>
      </c>
      <c r="E307" s="66">
        <v>1146</v>
      </c>
      <c r="F307" s="68">
        <f t="shared" si="14"/>
        <v>-0.18201284796573874</v>
      </c>
      <c r="G307" s="88">
        <f t="shared" si="15"/>
        <v>-255</v>
      </c>
    </row>
    <row r="308" spans="1:7" ht="18.75">
      <c r="A308" s="10">
        <v>231</v>
      </c>
      <c r="B308" s="10" t="s">
        <v>220</v>
      </c>
      <c r="C308" s="10" t="s">
        <v>28</v>
      </c>
      <c r="D308" s="66">
        <v>1414</v>
      </c>
      <c r="E308" s="66">
        <v>1159</v>
      </c>
      <c r="F308" s="68">
        <f t="shared" si="14"/>
        <v>-0.18033946251768035</v>
      </c>
      <c r="G308" s="88">
        <f t="shared" si="15"/>
        <v>-255</v>
      </c>
    </row>
    <row r="309" spans="1:7" ht="18.75">
      <c r="A309" s="10">
        <v>232</v>
      </c>
      <c r="B309" s="10" t="s">
        <v>221</v>
      </c>
      <c r="C309" s="10" t="s">
        <v>29</v>
      </c>
      <c r="D309" s="66">
        <v>2333</v>
      </c>
      <c r="E309" s="66">
        <v>1824</v>
      </c>
      <c r="F309" s="68">
        <f t="shared" si="14"/>
        <v>-0.21817402486069437</v>
      </c>
      <c r="G309" s="88">
        <f t="shared" si="15"/>
        <v>-509</v>
      </c>
    </row>
    <row r="310" spans="1:7" ht="18.75">
      <c r="A310" s="10">
        <v>233</v>
      </c>
      <c r="B310" s="10" t="s">
        <v>222</v>
      </c>
      <c r="C310" s="10" t="s">
        <v>30</v>
      </c>
      <c r="D310" s="66">
        <v>1618</v>
      </c>
      <c r="E310" s="66">
        <v>1364</v>
      </c>
      <c r="F310" s="68">
        <f t="shared" si="14"/>
        <v>-0.15698393077873918</v>
      </c>
      <c r="G310" s="88">
        <f t="shared" si="15"/>
        <v>-254</v>
      </c>
    </row>
    <row r="311" spans="1:7" ht="18.75">
      <c r="A311" s="10">
        <v>234</v>
      </c>
      <c r="B311" s="10" t="s">
        <v>221</v>
      </c>
      <c r="C311" s="10" t="s">
        <v>31</v>
      </c>
      <c r="D311" s="66">
        <v>2172</v>
      </c>
      <c r="E311" s="66">
        <v>1917</v>
      </c>
      <c r="F311" s="68">
        <f t="shared" si="14"/>
        <v>-0.11740331491712708</v>
      </c>
      <c r="G311" s="88">
        <f t="shared" si="15"/>
        <v>-255</v>
      </c>
    </row>
    <row r="312" spans="1:7" ht="31.5">
      <c r="A312" s="10">
        <v>235</v>
      </c>
      <c r="B312" s="10" t="s">
        <v>223</v>
      </c>
      <c r="C312" s="16" t="s">
        <v>32</v>
      </c>
      <c r="D312" s="66">
        <v>3523</v>
      </c>
      <c r="E312" s="66">
        <v>3014</v>
      </c>
      <c r="F312" s="68">
        <f t="shared" si="14"/>
        <v>-0.14447913709906329</v>
      </c>
      <c r="G312" s="88">
        <f t="shared" si="15"/>
        <v>-509</v>
      </c>
    </row>
    <row r="313" spans="1:7" ht="18.75">
      <c r="A313" s="10">
        <v>236</v>
      </c>
      <c r="B313" s="10" t="s">
        <v>224</v>
      </c>
      <c r="C313" s="10" t="s">
        <v>33</v>
      </c>
      <c r="D313" s="66">
        <v>2158</v>
      </c>
      <c r="E313" s="66">
        <v>1819</v>
      </c>
      <c r="F313" s="68">
        <f t="shared" si="14"/>
        <v>-0.15708989805375348</v>
      </c>
      <c r="G313" s="88">
        <f t="shared" si="15"/>
        <v>-339</v>
      </c>
    </row>
    <row r="314" spans="1:7" ht="18.75">
      <c r="A314" s="10">
        <v>237</v>
      </c>
      <c r="B314" s="10" t="s">
        <v>225</v>
      </c>
      <c r="C314" s="10" t="s">
        <v>34</v>
      </c>
      <c r="D314" s="66">
        <v>1727</v>
      </c>
      <c r="E314" s="66">
        <v>1473</v>
      </c>
      <c r="F314" s="68">
        <f t="shared" si="14"/>
        <v>-0.14707585408222351</v>
      </c>
      <c r="G314" s="88">
        <f t="shared" si="15"/>
        <v>-254</v>
      </c>
    </row>
    <row r="315" spans="1:7" ht="18.75">
      <c r="A315" s="10">
        <v>238</v>
      </c>
      <c r="B315" s="10" t="s">
        <v>226</v>
      </c>
      <c r="C315" s="10" t="s">
        <v>35</v>
      </c>
      <c r="D315" s="66">
        <v>2227</v>
      </c>
      <c r="E315" s="66">
        <v>1888</v>
      </c>
      <c r="F315" s="68">
        <f t="shared" si="14"/>
        <v>-0.15222272114952851</v>
      </c>
      <c r="G315" s="88">
        <f t="shared" si="15"/>
        <v>-339</v>
      </c>
    </row>
    <row r="316" spans="1:7" ht="18.75">
      <c r="A316" s="10">
        <v>239</v>
      </c>
      <c r="B316" s="10" t="s">
        <v>227</v>
      </c>
      <c r="C316" s="10" t="s">
        <v>36</v>
      </c>
      <c r="D316" s="66">
        <v>2863</v>
      </c>
      <c r="E316" s="66">
        <v>2354</v>
      </c>
      <c r="F316" s="68">
        <f t="shared" si="14"/>
        <v>-0.17778553964373034</v>
      </c>
      <c r="G316" s="88">
        <f t="shared" si="15"/>
        <v>-509</v>
      </c>
    </row>
    <row r="317" spans="1:7" ht="18.75">
      <c r="A317" s="10">
        <v>240</v>
      </c>
      <c r="B317" s="10" t="s">
        <v>228</v>
      </c>
      <c r="C317" s="10" t="s">
        <v>37</v>
      </c>
      <c r="D317" s="66">
        <v>2918</v>
      </c>
      <c r="E317" s="66">
        <v>2409</v>
      </c>
      <c r="F317" s="68">
        <f t="shared" si="14"/>
        <v>-0.17443454420836188</v>
      </c>
      <c r="G317" s="88">
        <f t="shared" si="15"/>
        <v>-509</v>
      </c>
    </row>
    <row r="318" spans="1:7" ht="18.75">
      <c r="A318" s="10">
        <v>241</v>
      </c>
      <c r="B318" s="10" t="s">
        <v>229</v>
      </c>
      <c r="C318" s="10" t="s">
        <v>38</v>
      </c>
      <c r="D318" s="66">
        <v>1899</v>
      </c>
      <c r="E318" s="66">
        <v>1560</v>
      </c>
      <c r="F318" s="68">
        <f t="shared" si="14"/>
        <v>-0.17851500789889416</v>
      </c>
      <c r="G318" s="88">
        <f t="shared" si="15"/>
        <v>-339</v>
      </c>
    </row>
    <row r="319" spans="1:7" ht="16.5">
      <c r="A319" s="101" t="s">
        <v>259</v>
      </c>
      <c r="B319" s="117"/>
      <c r="C319" s="117"/>
      <c r="D319" s="117"/>
      <c r="E319" s="117"/>
      <c r="F319" s="117"/>
      <c r="G319" s="118"/>
    </row>
    <row r="320" spans="1:7" ht="18.75">
      <c r="A320" s="11">
        <v>242</v>
      </c>
      <c r="B320" s="1"/>
      <c r="C320" s="10" t="s">
        <v>489</v>
      </c>
      <c r="D320" s="66">
        <v>174</v>
      </c>
      <c r="E320" s="66">
        <v>108</v>
      </c>
      <c r="F320" s="68">
        <f t="shared" si="14"/>
        <v>-0.37931034482758619</v>
      </c>
      <c r="G320" s="88">
        <f t="shared" si="15"/>
        <v>-66</v>
      </c>
    </row>
    <row r="321" spans="1:7" ht="18.75">
      <c r="A321" s="11">
        <v>243</v>
      </c>
      <c r="B321" s="1"/>
      <c r="C321" s="10" t="s">
        <v>490</v>
      </c>
      <c r="D321" s="66">
        <v>208</v>
      </c>
      <c r="E321" s="66">
        <v>123</v>
      </c>
      <c r="F321" s="68">
        <f t="shared" si="14"/>
        <v>-0.40865384615384615</v>
      </c>
      <c r="G321" s="88">
        <f t="shared" si="15"/>
        <v>-85</v>
      </c>
    </row>
    <row r="322" spans="1:7" ht="18.75">
      <c r="A322" s="11">
        <v>244</v>
      </c>
      <c r="B322" s="1"/>
      <c r="C322" s="10" t="s">
        <v>491</v>
      </c>
      <c r="D322" s="66">
        <v>272</v>
      </c>
      <c r="E322" s="66">
        <v>166</v>
      </c>
      <c r="F322" s="68">
        <f t="shared" si="14"/>
        <v>-0.38970588235294118</v>
      </c>
      <c r="G322" s="88">
        <f t="shared" si="15"/>
        <v>-106</v>
      </c>
    </row>
    <row r="323" spans="1:7" ht="18.75">
      <c r="A323" s="11">
        <v>245</v>
      </c>
      <c r="B323" s="1"/>
      <c r="C323" s="10" t="s">
        <v>492</v>
      </c>
      <c r="D323" s="66">
        <v>309</v>
      </c>
      <c r="E323" s="66">
        <v>188</v>
      </c>
      <c r="F323" s="68">
        <f t="shared" si="14"/>
        <v>-0.39158576051779936</v>
      </c>
      <c r="G323" s="88">
        <f t="shared" si="15"/>
        <v>-121</v>
      </c>
    </row>
    <row r="324" spans="1:7" ht="18.75">
      <c r="A324" s="11">
        <v>246</v>
      </c>
      <c r="B324" s="1"/>
      <c r="C324" s="10" t="s">
        <v>493</v>
      </c>
      <c r="D324" s="66">
        <v>354</v>
      </c>
      <c r="E324" s="66">
        <v>214</v>
      </c>
      <c r="F324" s="68">
        <f t="shared" si="14"/>
        <v>-0.39548022598870058</v>
      </c>
      <c r="G324" s="88">
        <f t="shared" si="15"/>
        <v>-140</v>
      </c>
    </row>
    <row r="325" spans="1:7" ht="18.75">
      <c r="A325" s="11">
        <v>247</v>
      </c>
      <c r="B325" s="1"/>
      <c r="C325" s="10" t="s">
        <v>494</v>
      </c>
      <c r="D325" s="66">
        <v>236</v>
      </c>
      <c r="E325" s="66">
        <v>156</v>
      </c>
      <c r="F325" s="68">
        <f t="shared" si="14"/>
        <v>-0.33898305084745761</v>
      </c>
      <c r="G325" s="88">
        <f t="shared" si="15"/>
        <v>-80</v>
      </c>
    </row>
    <row r="326" spans="1:7" ht="18.75">
      <c r="A326" s="11">
        <v>248</v>
      </c>
      <c r="B326" s="1"/>
      <c r="C326" s="10" t="s">
        <v>495</v>
      </c>
      <c r="D326" s="66">
        <v>310</v>
      </c>
      <c r="E326" s="66">
        <v>188</v>
      </c>
      <c r="F326" s="68">
        <f t="shared" si="14"/>
        <v>-0.3935483870967742</v>
      </c>
      <c r="G326" s="88">
        <f t="shared" si="15"/>
        <v>-122</v>
      </c>
    </row>
    <row r="327" spans="1:7" ht="18.75">
      <c r="A327" s="11">
        <v>249</v>
      </c>
      <c r="B327" s="1"/>
      <c r="C327" s="10" t="s">
        <v>496</v>
      </c>
      <c r="D327" s="66">
        <v>302</v>
      </c>
      <c r="E327" s="66">
        <v>177</v>
      </c>
      <c r="F327" s="68">
        <f t="shared" si="14"/>
        <v>-0.41390728476821192</v>
      </c>
      <c r="G327" s="88">
        <f t="shared" si="15"/>
        <v>-125</v>
      </c>
    </row>
    <row r="328" spans="1:7" ht="18.75">
      <c r="A328" s="11">
        <v>250</v>
      </c>
      <c r="B328" s="1"/>
      <c r="C328" s="10" t="s">
        <v>506</v>
      </c>
      <c r="D328" s="66">
        <v>360</v>
      </c>
      <c r="E328" s="66">
        <v>212</v>
      </c>
      <c r="F328" s="68">
        <f t="shared" si="14"/>
        <v>-0.41111111111111109</v>
      </c>
      <c r="G328" s="88">
        <f t="shared" si="15"/>
        <v>-148</v>
      </c>
    </row>
    <row r="329" spans="1:7" ht="18.75">
      <c r="A329" s="11">
        <v>251</v>
      </c>
      <c r="B329" s="1"/>
      <c r="C329" s="10" t="s">
        <v>497</v>
      </c>
      <c r="D329" s="66">
        <v>479</v>
      </c>
      <c r="E329" s="66">
        <v>331</v>
      </c>
      <c r="F329" s="68">
        <f t="shared" ref="F329:F349" si="16">(E329-D329)/D329</f>
        <v>-0.3089770354906054</v>
      </c>
      <c r="G329" s="88">
        <f t="shared" ref="G329:G349" si="17">E329-D329</f>
        <v>-148</v>
      </c>
    </row>
    <row r="330" spans="1:7" ht="18.75">
      <c r="A330" s="11">
        <v>252</v>
      </c>
      <c r="B330" s="1"/>
      <c r="C330" s="10" t="s">
        <v>498</v>
      </c>
      <c r="D330" s="66">
        <v>214</v>
      </c>
      <c r="E330" s="66">
        <v>132</v>
      </c>
      <c r="F330" s="68">
        <f t="shared" si="16"/>
        <v>-0.38317757009345793</v>
      </c>
      <c r="G330" s="88">
        <f t="shared" si="17"/>
        <v>-82</v>
      </c>
    </row>
    <row r="331" spans="1:7" ht="18.75">
      <c r="A331" s="11">
        <v>253</v>
      </c>
      <c r="B331" s="1"/>
      <c r="C331" s="10" t="s">
        <v>499</v>
      </c>
      <c r="D331" s="66">
        <v>309</v>
      </c>
      <c r="E331" s="66">
        <v>188</v>
      </c>
      <c r="F331" s="68">
        <f t="shared" si="16"/>
        <v>-0.39158576051779936</v>
      </c>
      <c r="G331" s="88">
        <f t="shared" si="17"/>
        <v>-121</v>
      </c>
    </row>
    <row r="332" spans="1:7" ht="18.75">
      <c r="A332" s="11">
        <v>254</v>
      </c>
      <c r="B332" s="1"/>
      <c r="C332" s="10" t="s">
        <v>500</v>
      </c>
      <c r="D332" s="66">
        <v>187</v>
      </c>
      <c r="E332" s="66">
        <v>116</v>
      </c>
      <c r="F332" s="68">
        <f t="shared" si="16"/>
        <v>-0.37967914438502676</v>
      </c>
      <c r="G332" s="88">
        <f t="shared" si="17"/>
        <v>-71</v>
      </c>
    </row>
    <row r="333" spans="1:7" ht="18.75">
      <c r="A333" s="11">
        <v>255</v>
      </c>
      <c r="B333" s="1"/>
      <c r="C333" s="10" t="s">
        <v>501</v>
      </c>
      <c r="D333" s="66">
        <v>200</v>
      </c>
      <c r="E333" s="66">
        <v>123</v>
      </c>
      <c r="F333" s="68">
        <f t="shared" si="16"/>
        <v>-0.38500000000000001</v>
      </c>
      <c r="G333" s="88">
        <f t="shared" si="17"/>
        <v>-77</v>
      </c>
    </row>
    <row r="334" spans="1:7" ht="18.75">
      <c r="A334" s="11">
        <v>256</v>
      </c>
      <c r="B334" s="1"/>
      <c r="C334" s="10" t="s">
        <v>502</v>
      </c>
      <c r="D334" s="66">
        <v>370</v>
      </c>
      <c r="E334" s="66">
        <v>221</v>
      </c>
      <c r="F334" s="68">
        <f t="shared" si="16"/>
        <v>-0.4027027027027027</v>
      </c>
      <c r="G334" s="88">
        <f t="shared" si="17"/>
        <v>-149</v>
      </c>
    </row>
    <row r="335" spans="1:7" ht="18.75">
      <c r="A335" s="11">
        <v>257</v>
      </c>
      <c r="B335" s="1"/>
      <c r="C335" s="10" t="s">
        <v>503</v>
      </c>
      <c r="D335" s="66">
        <v>272</v>
      </c>
      <c r="E335" s="66">
        <v>166</v>
      </c>
      <c r="F335" s="68">
        <f t="shared" si="16"/>
        <v>-0.38970588235294118</v>
      </c>
      <c r="G335" s="88">
        <f t="shared" si="17"/>
        <v>-106</v>
      </c>
    </row>
    <row r="336" spans="1:7" ht="18.75">
      <c r="A336" s="11">
        <v>258</v>
      </c>
      <c r="B336" s="1"/>
      <c r="C336" s="10" t="s">
        <v>504</v>
      </c>
      <c r="D336" s="66">
        <v>194</v>
      </c>
      <c r="E336" s="66">
        <v>115</v>
      </c>
      <c r="F336" s="68">
        <f t="shared" si="16"/>
        <v>-0.40721649484536082</v>
      </c>
      <c r="G336" s="88">
        <f t="shared" si="17"/>
        <v>-79</v>
      </c>
    </row>
    <row r="337" spans="1:7" ht="18.75">
      <c r="A337" s="11">
        <v>259</v>
      </c>
      <c r="B337" s="1"/>
      <c r="C337" s="10" t="s">
        <v>505</v>
      </c>
      <c r="D337" s="66">
        <v>264</v>
      </c>
      <c r="E337" s="66">
        <v>161</v>
      </c>
      <c r="F337" s="68">
        <f t="shared" si="16"/>
        <v>-0.39015151515151514</v>
      </c>
      <c r="G337" s="88">
        <f t="shared" si="17"/>
        <v>-103</v>
      </c>
    </row>
    <row r="338" spans="1:7" ht="16.5">
      <c r="A338" s="101" t="s">
        <v>260</v>
      </c>
      <c r="B338" s="117"/>
      <c r="C338" s="117"/>
      <c r="D338" s="117"/>
      <c r="E338" s="117"/>
      <c r="F338" s="117"/>
      <c r="G338" s="118"/>
    </row>
    <row r="339" spans="1:7" ht="18.75">
      <c r="A339" s="10">
        <v>260</v>
      </c>
      <c r="B339" s="10" t="s">
        <v>230</v>
      </c>
      <c r="C339" s="10" t="s">
        <v>39</v>
      </c>
      <c r="D339" s="66">
        <v>531</v>
      </c>
      <c r="E339" s="66">
        <v>459</v>
      </c>
      <c r="F339" s="68">
        <f t="shared" si="16"/>
        <v>-0.13559322033898305</v>
      </c>
      <c r="G339" s="88">
        <f t="shared" si="17"/>
        <v>-72</v>
      </c>
    </row>
    <row r="340" spans="1:7" ht="18.75">
      <c r="A340" s="10">
        <v>261</v>
      </c>
      <c r="B340" s="10"/>
      <c r="C340" s="10" t="s">
        <v>40</v>
      </c>
      <c r="D340" s="66">
        <v>1193</v>
      </c>
      <c r="E340" s="66">
        <v>1014</v>
      </c>
      <c r="F340" s="68">
        <f t="shared" si="16"/>
        <v>-0.15004191114836546</v>
      </c>
      <c r="G340" s="88">
        <f t="shared" si="17"/>
        <v>-179</v>
      </c>
    </row>
    <row r="341" spans="1:7" ht="31.5">
      <c r="A341" s="10">
        <v>262</v>
      </c>
      <c r="B341" s="10"/>
      <c r="C341" s="16" t="s">
        <v>41</v>
      </c>
      <c r="D341" s="66">
        <v>458</v>
      </c>
      <c r="E341" s="66">
        <v>410</v>
      </c>
      <c r="F341" s="68">
        <f t="shared" si="16"/>
        <v>-0.10480349344978165</v>
      </c>
      <c r="G341" s="88">
        <f t="shared" si="17"/>
        <v>-48</v>
      </c>
    </row>
    <row r="342" spans="1:7" ht="31.5">
      <c r="A342" s="10">
        <v>263</v>
      </c>
      <c r="B342" s="10"/>
      <c r="C342" s="16" t="s">
        <v>42</v>
      </c>
      <c r="D342" s="66"/>
      <c r="E342" s="66"/>
      <c r="F342" s="68"/>
      <c r="G342" s="88"/>
    </row>
    <row r="343" spans="1:7" ht="18.75">
      <c r="A343" s="10">
        <v>264</v>
      </c>
      <c r="B343" s="10"/>
      <c r="C343" s="10" t="s">
        <v>43</v>
      </c>
      <c r="D343" s="66">
        <v>349</v>
      </c>
      <c r="E343" s="66">
        <v>276</v>
      </c>
      <c r="F343" s="68">
        <f t="shared" si="16"/>
        <v>-0.20916905444126074</v>
      </c>
      <c r="G343" s="88">
        <f t="shared" si="17"/>
        <v>-73</v>
      </c>
    </row>
    <row r="344" spans="1:7" ht="18.75">
      <c r="A344" s="10">
        <v>265</v>
      </c>
      <c r="B344" s="10"/>
      <c r="C344" s="10" t="s">
        <v>44</v>
      </c>
      <c r="D344" s="66">
        <v>407</v>
      </c>
      <c r="E344" s="66">
        <v>311</v>
      </c>
      <c r="F344" s="68">
        <f t="shared" si="16"/>
        <v>-0.23587223587223588</v>
      </c>
      <c r="G344" s="88">
        <f t="shared" si="17"/>
        <v>-96</v>
      </c>
    </row>
    <row r="345" spans="1:7" ht="31.5">
      <c r="A345" s="10">
        <v>266</v>
      </c>
      <c r="B345" s="10" t="s">
        <v>231</v>
      </c>
      <c r="C345" s="16" t="s">
        <v>45</v>
      </c>
      <c r="D345" s="66">
        <v>466</v>
      </c>
      <c r="E345" s="66">
        <v>370</v>
      </c>
      <c r="F345" s="68">
        <f t="shared" si="16"/>
        <v>-0.20600858369098712</v>
      </c>
      <c r="G345" s="88">
        <f t="shared" si="17"/>
        <v>-96</v>
      </c>
    </row>
    <row r="346" spans="1:7" ht="18.75">
      <c r="A346" s="10">
        <v>267</v>
      </c>
      <c r="B346" s="10"/>
      <c r="C346" s="10" t="s">
        <v>46</v>
      </c>
      <c r="D346" s="66">
        <v>1301</v>
      </c>
      <c r="E346" s="66">
        <v>1078</v>
      </c>
      <c r="F346" s="68">
        <f t="shared" si="16"/>
        <v>-0.17140661029976942</v>
      </c>
      <c r="G346" s="88">
        <f t="shared" si="17"/>
        <v>-223</v>
      </c>
    </row>
    <row r="347" spans="1:7" ht="18.75">
      <c r="A347" s="10">
        <v>268</v>
      </c>
      <c r="B347" s="10"/>
      <c r="C347" s="10" t="s">
        <v>47</v>
      </c>
      <c r="D347" s="66">
        <v>531</v>
      </c>
      <c r="E347" s="66">
        <v>459</v>
      </c>
      <c r="F347" s="68">
        <f t="shared" si="16"/>
        <v>-0.13559322033898305</v>
      </c>
      <c r="G347" s="88">
        <f t="shared" si="17"/>
        <v>-72</v>
      </c>
    </row>
    <row r="348" spans="1:7" ht="16.5">
      <c r="A348" s="101" t="s">
        <v>261</v>
      </c>
      <c r="B348" s="117"/>
      <c r="C348" s="117"/>
      <c r="D348" s="117"/>
      <c r="E348" s="117"/>
      <c r="F348" s="117"/>
      <c r="G348" s="118"/>
    </row>
    <row r="349" spans="1:7" ht="18.75">
      <c r="A349" s="10">
        <v>269</v>
      </c>
      <c r="B349" s="10"/>
      <c r="C349" s="10" t="s">
        <v>48</v>
      </c>
      <c r="D349" s="66">
        <v>223</v>
      </c>
      <c r="E349" s="66">
        <v>120</v>
      </c>
      <c r="F349" s="68">
        <f t="shared" si="16"/>
        <v>-0.46188340807174888</v>
      </c>
      <c r="G349" s="88">
        <f t="shared" si="17"/>
        <v>-103</v>
      </c>
    </row>
  </sheetData>
  <mergeCells count="25">
    <mergeCell ref="A2:G2"/>
    <mergeCell ref="A1:G1"/>
    <mergeCell ref="A131:G131"/>
    <mergeCell ref="A348:G348"/>
    <mergeCell ref="A338:G338"/>
    <mergeCell ref="A319:G319"/>
    <mergeCell ref="A298:G298"/>
    <mergeCell ref="A277:G277"/>
    <mergeCell ref="A265:G265"/>
    <mergeCell ref="A254:G254"/>
    <mergeCell ref="A245:G245"/>
    <mergeCell ref="A237:G237"/>
    <mergeCell ref="A234:G234"/>
    <mergeCell ref="A225:G225"/>
    <mergeCell ref="A217:G217"/>
    <mergeCell ref="A208:G208"/>
    <mergeCell ref="A63:G63"/>
    <mergeCell ref="A3:G3"/>
    <mergeCell ref="A5:G5"/>
    <mergeCell ref="A189:G189"/>
    <mergeCell ref="A175:G175"/>
    <mergeCell ref="A121:G121"/>
    <mergeCell ref="A97:G97"/>
    <mergeCell ref="A86:G86"/>
    <mergeCell ref="A85:G85"/>
  </mergeCells>
  <printOptions horizontalCentered="1"/>
  <pageMargins left="0.51181102362204722" right="0.51181102362204722" top="0.55118110236220474" bottom="0.35433070866141736" header="0.11811023622047245" footer="0.19685039370078741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прейскурант</vt:lpstr>
      <vt:lpstr>Лист1</vt:lpstr>
      <vt:lpstr>прайс с измене</vt:lpstr>
      <vt:lpstr>'прайс с измене'!Область_печати</vt:lpstr>
      <vt:lpstr>прейскурант!Область_печати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А. Дмитриева</dc:creator>
  <cp:lastModifiedBy>User</cp:lastModifiedBy>
  <cp:lastPrinted>2016-11-02T02:13:56Z</cp:lastPrinted>
  <dcterms:created xsi:type="dcterms:W3CDTF">2015-03-16T07:49:31Z</dcterms:created>
  <dcterms:modified xsi:type="dcterms:W3CDTF">2016-11-15T02:15:29Z</dcterms:modified>
</cp:coreProperties>
</file>